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5"/>
  <workbookPr/>
  <mc:AlternateContent xmlns:mc="http://schemas.openxmlformats.org/markup-compatibility/2006">
    <mc:Choice Requires="x15">
      <x15ac:absPath xmlns:x15ac="http://schemas.microsoft.com/office/spreadsheetml/2010/11/ac" url="/Users/harrisonwensley/Desktop/Thesis/Data for Submission/"/>
    </mc:Choice>
  </mc:AlternateContent>
  <xr:revisionPtr revIDLastSave="0" documentId="8_{225CBF81-F5D3-874D-888E-54D51CE8F40E}" xr6:coauthVersionLast="36" xr6:coauthVersionMax="36" xr10:uidLastSave="{00000000-0000-0000-0000-000000000000}"/>
  <bookViews>
    <workbookView xWindow="4180" yWindow="460" windowWidth="22240" windowHeight="17540" tabRatio="500" activeTab="6" xr2:uid="{00000000-000D-0000-FFFF-FFFF00000000}"/>
  </bookViews>
  <sheets>
    <sheet name="Control" sheetId="1" r:id="rId1"/>
    <sheet name="Chlorpromazine" sheetId="2" r:id="rId2"/>
    <sheet name="Chloroquine" sheetId="3" r:id="rId3"/>
    <sheet name="Bafilomycin A1" sheetId="4" r:id="rId4"/>
    <sheet name="EIPA" sheetId="6" r:id="rId5"/>
    <sheet name="Cytochalasin D" sheetId="7" r:id="rId6"/>
    <sheet name="Nocadazole" sheetId="5" r:id="rId7"/>
    <sheet name="Fold Difference" sheetId="9" r:id="rId8"/>
  </sheets>
  <calcPr calcId="1790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" i="9" l="1"/>
  <c r="L3" i="9"/>
  <c r="L4" i="9"/>
  <c r="L5" i="9"/>
  <c r="L6" i="9"/>
  <c r="L7" i="9"/>
  <c r="L1" i="9"/>
  <c r="D3" i="9" l="1"/>
  <c r="D4" i="9"/>
  <c r="D5" i="9"/>
  <c r="D7" i="9"/>
  <c r="D8" i="9"/>
  <c r="D9" i="9"/>
  <c r="D10" i="9"/>
  <c r="D12" i="9"/>
  <c r="D13" i="9"/>
  <c r="D14" i="9"/>
  <c r="D15" i="9"/>
  <c r="D17" i="9"/>
  <c r="D18" i="9"/>
  <c r="D19" i="9"/>
  <c r="D20" i="9"/>
  <c r="D22" i="9"/>
  <c r="D23" i="9"/>
  <c r="D24" i="9"/>
  <c r="D25" i="9"/>
  <c r="D27" i="9"/>
  <c r="D28" i="9"/>
  <c r="D29" i="9"/>
  <c r="D30" i="9"/>
  <c r="D32" i="9"/>
  <c r="D33" i="9"/>
  <c r="D34" i="9"/>
  <c r="D35" i="9"/>
  <c r="D2" i="9" l="1"/>
  <c r="G10" i="1" l="1"/>
  <c r="G2" i="1" l="1"/>
  <c r="H2" i="1"/>
  <c r="G3" i="7" l="1"/>
  <c r="H3" i="7"/>
  <c r="G4" i="7"/>
  <c r="H4" i="7"/>
  <c r="G5" i="7"/>
  <c r="H5" i="7"/>
  <c r="G6" i="7"/>
  <c r="H6" i="7"/>
  <c r="G7" i="7"/>
  <c r="H7" i="7"/>
  <c r="G8" i="7"/>
  <c r="H8" i="7"/>
  <c r="G9" i="7"/>
  <c r="H9" i="7"/>
  <c r="G10" i="7"/>
  <c r="H10" i="7"/>
  <c r="G11" i="7"/>
  <c r="H11" i="7"/>
  <c r="G14" i="7"/>
  <c r="H14" i="7"/>
  <c r="G15" i="7"/>
  <c r="H15" i="7"/>
  <c r="G16" i="7"/>
  <c r="H16" i="7"/>
  <c r="G17" i="7"/>
  <c r="H17" i="7"/>
  <c r="G18" i="7"/>
  <c r="H18" i="7"/>
  <c r="G19" i="7"/>
  <c r="H19" i="7"/>
  <c r="G20" i="7"/>
  <c r="H20" i="7"/>
  <c r="G21" i="7"/>
  <c r="H21" i="7"/>
  <c r="G22" i="7"/>
  <c r="H22" i="7"/>
  <c r="G23" i="7"/>
  <c r="H23" i="7"/>
  <c r="H2" i="7"/>
  <c r="G2" i="7"/>
  <c r="G3" i="6"/>
  <c r="H3" i="6"/>
  <c r="G4" i="6"/>
  <c r="H4" i="6"/>
  <c r="G5" i="6"/>
  <c r="H5" i="6"/>
  <c r="G6" i="6"/>
  <c r="H6" i="6"/>
  <c r="G7" i="6"/>
  <c r="H7" i="6"/>
  <c r="G8" i="6"/>
  <c r="H8" i="6"/>
  <c r="G9" i="6"/>
  <c r="H9" i="6"/>
  <c r="G10" i="6"/>
  <c r="H10" i="6"/>
  <c r="G11" i="6"/>
  <c r="H11" i="6"/>
  <c r="G14" i="6"/>
  <c r="H14" i="6"/>
  <c r="G15" i="6"/>
  <c r="H15" i="6"/>
  <c r="G16" i="6"/>
  <c r="H16" i="6"/>
  <c r="G17" i="6"/>
  <c r="H17" i="6"/>
  <c r="G18" i="6"/>
  <c r="H18" i="6"/>
  <c r="G19" i="6"/>
  <c r="H19" i="6"/>
  <c r="G20" i="6"/>
  <c r="H20" i="6"/>
  <c r="G21" i="6"/>
  <c r="H21" i="6"/>
  <c r="G22" i="6"/>
  <c r="H22" i="6"/>
  <c r="G23" i="6"/>
  <c r="H23" i="6"/>
  <c r="H2" i="6"/>
  <c r="G2" i="6"/>
  <c r="G3" i="5"/>
  <c r="H3" i="5"/>
  <c r="G4" i="5"/>
  <c r="H4" i="5"/>
  <c r="G5" i="5"/>
  <c r="H5" i="5"/>
  <c r="G6" i="5"/>
  <c r="H6" i="5"/>
  <c r="G7" i="5"/>
  <c r="H7" i="5"/>
  <c r="G8" i="5"/>
  <c r="H8" i="5"/>
  <c r="G9" i="5"/>
  <c r="H9" i="5"/>
  <c r="G10" i="5"/>
  <c r="H10" i="5"/>
  <c r="G11" i="5"/>
  <c r="H11" i="5"/>
  <c r="G14" i="5"/>
  <c r="H14" i="5"/>
  <c r="G15" i="5"/>
  <c r="H15" i="5"/>
  <c r="G16" i="5"/>
  <c r="H16" i="5"/>
  <c r="G17" i="5"/>
  <c r="H17" i="5"/>
  <c r="G18" i="5"/>
  <c r="H18" i="5"/>
  <c r="G19" i="5"/>
  <c r="H19" i="5"/>
  <c r="G20" i="5"/>
  <c r="H20" i="5"/>
  <c r="G21" i="5"/>
  <c r="H21" i="5"/>
  <c r="G22" i="5"/>
  <c r="H22" i="5"/>
  <c r="G23" i="5"/>
  <c r="H23" i="5"/>
  <c r="H2" i="5"/>
  <c r="G2" i="5"/>
  <c r="G3" i="4"/>
  <c r="G4" i="4"/>
  <c r="G5" i="4"/>
  <c r="G6" i="4"/>
  <c r="G7" i="4"/>
  <c r="G8" i="4"/>
  <c r="G9" i="4"/>
  <c r="G10" i="4"/>
  <c r="G11" i="4"/>
  <c r="G14" i="4"/>
  <c r="G15" i="4"/>
  <c r="G16" i="4"/>
  <c r="G17" i="4"/>
  <c r="G18" i="4"/>
  <c r="G19" i="4"/>
  <c r="G20" i="4"/>
  <c r="G21" i="4"/>
  <c r="G22" i="4"/>
  <c r="G23" i="4"/>
  <c r="G2" i="4"/>
  <c r="H3" i="4"/>
  <c r="H4" i="4"/>
  <c r="H5" i="4"/>
  <c r="H6" i="4"/>
  <c r="H7" i="4"/>
  <c r="H8" i="4"/>
  <c r="H9" i="4"/>
  <c r="H10" i="4"/>
  <c r="H11" i="4"/>
  <c r="H14" i="4"/>
  <c r="H15" i="4"/>
  <c r="H16" i="4"/>
  <c r="H17" i="4"/>
  <c r="H18" i="4"/>
  <c r="H19" i="4"/>
  <c r="H20" i="4"/>
  <c r="H21" i="4"/>
  <c r="H22" i="4"/>
  <c r="H23" i="4"/>
  <c r="H2" i="4"/>
  <c r="G3" i="3"/>
  <c r="H3" i="3"/>
  <c r="G4" i="3"/>
  <c r="H4" i="3"/>
  <c r="G5" i="3"/>
  <c r="H5" i="3"/>
  <c r="G6" i="3"/>
  <c r="H6" i="3"/>
  <c r="G7" i="3"/>
  <c r="H7" i="3"/>
  <c r="G8" i="3"/>
  <c r="H8" i="3"/>
  <c r="G9" i="3"/>
  <c r="H9" i="3"/>
  <c r="G10" i="3"/>
  <c r="H10" i="3"/>
  <c r="G11" i="3"/>
  <c r="H11" i="3"/>
  <c r="G14" i="3"/>
  <c r="H14" i="3"/>
  <c r="G15" i="3"/>
  <c r="H15" i="3"/>
  <c r="G16" i="3"/>
  <c r="H16" i="3"/>
  <c r="G17" i="3"/>
  <c r="H17" i="3"/>
  <c r="G18" i="3"/>
  <c r="H18" i="3"/>
  <c r="G19" i="3"/>
  <c r="H19" i="3"/>
  <c r="G20" i="3"/>
  <c r="H20" i="3"/>
  <c r="G21" i="3"/>
  <c r="H21" i="3"/>
  <c r="G22" i="3"/>
  <c r="H22" i="3"/>
  <c r="G23" i="3"/>
  <c r="H23" i="3"/>
  <c r="H2" i="3"/>
  <c r="G2" i="3"/>
  <c r="G3" i="2"/>
  <c r="H3" i="2"/>
  <c r="G4" i="2"/>
  <c r="H4" i="2"/>
  <c r="G5" i="2"/>
  <c r="H5" i="2"/>
  <c r="G6" i="2"/>
  <c r="H6" i="2"/>
  <c r="G7" i="2"/>
  <c r="H7" i="2"/>
  <c r="G8" i="2"/>
  <c r="H8" i="2"/>
  <c r="G9" i="2"/>
  <c r="H9" i="2"/>
  <c r="G10" i="2"/>
  <c r="H10" i="2"/>
  <c r="G11" i="2"/>
  <c r="H11" i="2"/>
  <c r="G14" i="2"/>
  <c r="H14" i="2"/>
  <c r="G15" i="2"/>
  <c r="H15" i="2"/>
  <c r="G16" i="2"/>
  <c r="H16" i="2"/>
  <c r="G17" i="2"/>
  <c r="H17" i="2"/>
  <c r="G18" i="2"/>
  <c r="H18" i="2"/>
  <c r="G19" i="2"/>
  <c r="H19" i="2"/>
  <c r="G20" i="2"/>
  <c r="H20" i="2"/>
  <c r="G21" i="2"/>
  <c r="H21" i="2"/>
  <c r="G22" i="2"/>
  <c r="H22" i="2"/>
  <c r="G23" i="2"/>
  <c r="H23" i="2"/>
  <c r="H2" i="2"/>
  <c r="G2" i="2"/>
  <c r="G3" i="1"/>
  <c r="H3" i="1"/>
  <c r="G4" i="1"/>
  <c r="H4" i="1"/>
  <c r="G5" i="1"/>
  <c r="H5" i="1"/>
  <c r="G6" i="1"/>
  <c r="H6" i="1"/>
  <c r="G7" i="1"/>
  <c r="H7" i="1"/>
  <c r="G8" i="1"/>
  <c r="H8" i="1"/>
  <c r="G9" i="1"/>
  <c r="H9" i="1"/>
  <c r="H10" i="1"/>
  <c r="G11" i="1"/>
  <c r="H11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</calcChain>
</file>

<file path=xl/sharedStrings.xml><?xml version="1.0" encoding="utf-8"?>
<sst xmlns="http://schemas.openxmlformats.org/spreadsheetml/2006/main" count="73" uniqueCount="14">
  <si>
    <t>Control</t>
  </si>
  <si>
    <t>R10</t>
  </si>
  <si>
    <t>SA</t>
  </si>
  <si>
    <t>CPZ</t>
  </si>
  <si>
    <t>CQN</t>
  </si>
  <si>
    <t>BAF</t>
  </si>
  <si>
    <t>EIPA</t>
  </si>
  <si>
    <t>CYT</t>
  </si>
  <si>
    <t>NOC</t>
  </si>
  <si>
    <t>Overall</t>
  </si>
  <si>
    <t>Mean</t>
  </si>
  <si>
    <t xml:space="preserve"> + 1 µg/ml SA</t>
  </si>
  <si>
    <t>[Saporin]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</si>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</sst>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11" fontId="0" fillId="0" borderId="1" xfId="0" applyNumberFormat="1" applyBorder="1"/>
    <xf numFmtId="11" fontId="0" fillId="0" borderId="2" xfId="0" applyNumberFormat="1" applyBorder="1"/>
    <xf numFmtId="11" fontId="0" fillId="0" borderId="0" xfId="0" applyNumberFormat="1"/>
    <xf numFmtId="2" fontId="0" fillId="0" borderId="0" xfId="0" applyNumberFormat="1"/>
    <xf numFmtId="0" fontId="0" fillId="0" borderId="0" xfId="0" applyNumberFormat="1"/>
    <xf numFmtId="0" fontId="0" fillId="0" borderId="0" xfId="0" applyAlignment="1">
      <alignment horizontal="center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4"/>
  <sheetViews>
    <sheetView zoomScaleNormal="210" workbookViewId="0">
      <selection activeCell="H13" sqref="A13:H13"/>
    </sheetView>
  </sheetViews>
  <sheetFormatPr baseColWidth="10" defaultRowHeight="16" x14ac:dyDescent="0.2"/>
  <sheetData>
    <row r="1" spans="1:21" x14ac:dyDescent="0.2">
      <c r="A1" t="s">
        <v>12</v>
      </c>
      <c r="B1" s="6" t="s">
        <v>0</v>
      </c>
      <c r="C1" s="6"/>
      <c r="D1" s="6"/>
      <c r="G1" t="s">
        <v>10</v>
      </c>
      <c r="H1" t="s">
        <v>13</v>
      </c>
    </row>
    <row r="2" spans="1:21" x14ac:dyDescent="0.2">
      <c r="A2" s="2">
        <v>1E-14</v>
      </c>
      <c r="B2">
        <v>98.263846221363991</v>
      </c>
      <c r="C2">
        <v>98.848562029077783</v>
      </c>
      <c r="D2">
        <v>80.987854793213415</v>
      </c>
      <c r="G2">
        <f>AVERAGE(B2:E2)</f>
        <v>92.700087681218406</v>
      </c>
      <c r="H2">
        <f>STDEV(B2:E2)</f>
        <v>10.147303708921731</v>
      </c>
    </row>
    <row r="3" spans="1:21" x14ac:dyDescent="0.2">
      <c r="A3" s="2">
        <v>1E-13</v>
      </c>
      <c r="B3">
        <v>84.2218906346002</v>
      </c>
      <c r="C3">
        <v>90.669991863879147</v>
      </c>
      <c r="D3">
        <v>80.699918808748549</v>
      </c>
      <c r="G3">
        <f t="shared" ref="G3:G11" si="0">AVERAGE(B3:E3)</f>
        <v>85.197267102409299</v>
      </c>
      <c r="H3">
        <f t="shared" ref="H3:H11" si="1">STDEV(B3:E3)</f>
        <v>5.0560961839770329</v>
      </c>
    </row>
    <row r="4" spans="1:21" x14ac:dyDescent="0.2">
      <c r="A4" s="2">
        <v>9.9999999999999998E-13</v>
      </c>
      <c r="B4">
        <v>90.358992363732114</v>
      </c>
      <c r="C4">
        <v>96.160104708337741</v>
      </c>
      <c r="D4">
        <v>74.084087351742269</v>
      </c>
      <c r="G4">
        <f t="shared" si="0"/>
        <v>86.867728141270717</v>
      </c>
      <c r="H4">
        <f t="shared" si="1"/>
        <v>11.444620132859528</v>
      </c>
    </row>
    <row r="5" spans="1:21" x14ac:dyDescent="0.2">
      <c r="A5" s="2">
        <v>9.9999999999999994E-12</v>
      </c>
      <c r="B5">
        <v>109.21618537698586</v>
      </c>
      <c r="C5">
        <v>96.784463546641177</v>
      </c>
      <c r="D5">
        <v>80.751814247809079</v>
      </c>
      <c r="G5">
        <f t="shared" si="0"/>
        <v>95.584154390478716</v>
      </c>
      <c r="H5">
        <f t="shared" si="1"/>
        <v>14.270096793562839</v>
      </c>
      <c r="U5" s="3"/>
    </row>
    <row r="6" spans="1:21" x14ac:dyDescent="0.2">
      <c r="A6" s="2">
        <v>1E-10</v>
      </c>
      <c r="B6">
        <v>98.234003335381374</v>
      </c>
      <c r="C6">
        <v>96.673034065584176</v>
      </c>
      <c r="D6">
        <v>80.410308777862411</v>
      </c>
      <c r="G6">
        <f t="shared" si="0"/>
        <v>91.772448726275982</v>
      </c>
      <c r="H6">
        <f t="shared" si="1"/>
        <v>9.8708066752831574</v>
      </c>
      <c r="U6" s="3"/>
    </row>
    <row r="7" spans="1:21" x14ac:dyDescent="0.2">
      <c r="A7" s="2">
        <v>1.0000000000000001E-9</v>
      </c>
      <c r="B7">
        <v>100.44822844436641</v>
      </c>
      <c r="C7">
        <v>93.278856698149909</v>
      </c>
      <c r="D7">
        <v>74.912740330289353</v>
      </c>
      <c r="G7">
        <f t="shared" si="0"/>
        <v>89.546608490935228</v>
      </c>
      <c r="H7">
        <f t="shared" si="1"/>
        <v>13.170518054208559</v>
      </c>
      <c r="U7" s="4"/>
    </row>
    <row r="8" spans="1:21" x14ac:dyDescent="0.2">
      <c r="A8" s="2">
        <v>1E-8</v>
      </c>
      <c r="B8">
        <v>93.174756429386463</v>
      </c>
      <c r="C8">
        <v>92.244154374049288</v>
      </c>
      <c r="D8">
        <v>76.18724767237795</v>
      </c>
      <c r="G8">
        <f t="shared" si="0"/>
        <v>87.202052825271224</v>
      </c>
      <c r="H8">
        <f t="shared" si="1"/>
        <v>9.550442631810462</v>
      </c>
    </row>
    <row r="9" spans="1:21" ht="17" thickBot="1" x14ac:dyDescent="0.25">
      <c r="A9" s="1">
        <v>9.9999999999999995E-8</v>
      </c>
      <c r="B9">
        <v>88.80131074636472</v>
      </c>
      <c r="C9">
        <v>78.511797375216645</v>
      </c>
      <c r="D9">
        <v>55.838655405914395</v>
      </c>
      <c r="G9">
        <f t="shared" si="0"/>
        <v>74.383921175831915</v>
      </c>
      <c r="H9">
        <f t="shared" si="1"/>
        <v>16.864568871199008</v>
      </c>
    </row>
    <row r="10" spans="1:21" x14ac:dyDescent="0.2">
      <c r="A10" s="2">
        <v>9.9999999999999995E-7</v>
      </c>
      <c r="B10">
        <v>65.029404020012279</v>
      </c>
      <c r="C10">
        <v>49.71700449255367</v>
      </c>
      <c r="D10">
        <v>33.691021252019318</v>
      </c>
      <c r="G10">
        <f>AVERAGE(B10:E10)</f>
        <v>49.479143254861754</v>
      </c>
      <c r="H10">
        <f t="shared" si="1"/>
        <v>15.670545367172362</v>
      </c>
    </row>
    <row r="11" spans="1:21" ht="17" thickBot="1" x14ac:dyDescent="0.25">
      <c r="A11" s="1">
        <v>1.0000000000000001E-5</v>
      </c>
      <c r="B11">
        <v>20</v>
      </c>
      <c r="C11">
        <v>18.70600304220169</v>
      </c>
      <c r="D11">
        <v>8.3811134082748104</v>
      </c>
      <c r="G11">
        <f t="shared" si="0"/>
        <v>15.695705483492167</v>
      </c>
      <c r="H11">
        <f t="shared" si="1"/>
        <v>6.3675780287187864</v>
      </c>
    </row>
    <row r="13" spans="1:21" x14ac:dyDescent="0.2">
      <c r="A13" t="s">
        <v>12</v>
      </c>
      <c r="B13" s="6" t="s">
        <v>11</v>
      </c>
      <c r="C13" s="6"/>
      <c r="D13" s="6"/>
      <c r="G13" t="s">
        <v>10</v>
      </c>
      <c r="H13" t="s">
        <v>13</v>
      </c>
    </row>
    <row r="14" spans="1:21" x14ac:dyDescent="0.2">
      <c r="A14" s="2">
        <v>1E-14</v>
      </c>
      <c r="B14">
        <v>118.12086536742356</v>
      </c>
      <c r="C14">
        <v>88.189442833536006</v>
      </c>
      <c r="D14">
        <v>92.482218156558503</v>
      </c>
      <c r="G14">
        <f t="shared" ref="G14:G23" si="2">AVERAGE(B14:E14)</f>
        <v>99.597508785839366</v>
      </c>
      <c r="H14">
        <f t="shared" ref="H14:H23" si="3">STDEV(B14:E14)</f>
        <v>16.184654283606839</v>
      </c>
    </row>
    <row r="15" spans="1:21" x14ac:dyDescent="0.2">
      <c r="A15" s="2">
        <v>1E-13</v>
      </c>
      <c r="B15">
        <v>99.114965134990157</v>
      </c>
      <c r="C15">
        <v>78.704829607457995</v>
      </c>
      <c r="D15">
        <v>98.205672579272289</v>
      </c>
      <c r="G15">
        <f t="shared" si="2"/>
        <v>92.008489107240152</v>
      </c>
      <c r="H15">
        <f t="shared" si="3"/>
        <v>11.530274077513422</v>
      </c>
    </row>
    <row r="16" spans="1:21" x14ac:dyDescent="0.2">
      <c r="A16" s="2">
        <v>9.9999999999999998E-13</v>
      </c>
      <c r="B16">
        <v>96.331128195959238</v>
      </c>
      <c r="C16">
        <v>81.562373335827644</v>
      </c>
      <c r="D16">
        <v>88.122609112522142</v>
      </c>
      <c r="G16">
        <f t="shared" si="2"/>
        <v>88.672036881436341</v>
      </c>
      <c r="H16">
        <f t="shared" si="3"/>
        <v>7.399691424958589</v>
      </c>
    </row>
    <row r="17" spans="1:8" x14ac:dyDescent="0.2">
      <c r="A17" s="2">
        <v>9.9999999999999994E-12</v>
      </c>
      <c r="B17">
        <v>117.61189582215864</v>
      </c>
      <c r="C17">
        <v>77.099117637888554</v>
      </c>
      <c r="D17">
        <v>61.28792400035222</v>
      </c>
      <c r="G17">
        <f t="shared" si="2"/>
        <v>85.332979153466468</v>
      </c>
      <c r="H17">
        <f t="shared" si="3"/>
        <v>29.050728167107916</v>
      </c>
    </row>
    <row r="18" spans="1:8" x14ac:dyDescent="0.2">
      <c r="A18" s="2">
        <v>1E-10</v>
      </c>
      <c r="B18">
        <v>91.2908993384588</v>
      </c>
      <c r="C18">
        <v>55.623109780812527</v>
      </c>
      <c r="D18">
        <v>54.267153241823287</v>
      </c>
      <c r="G18">
        <f t="shared" si="2"/>
        <v>67.060387453698198</v>
      </c>
      <c r="H18">
        <f t="shared" si="3"/>
        <v>20.995188357860716</v>
      </c>
    </row>
    <row r="19" spans="1:8" x14ac:dyDescent="0.2">
      <c r="A19" s="2">
        <v>1.0000000000000001E-9</v>
      </c>
      <c r="B19">
        <v>44.882889325943154</v>
      </c>
      <c r="C19">
        <v>16.713434976459943</v>
      </c>
      <c r="D19">
        <v>11.193511461584368</v>
      </c>
      <c r="G19">
        <f t="shared" si="2"/>
        <v>24.263278587995824</v>
      </c>
      <c r="H19">
        <f t="shared" si="3"/>
        <v>18.069135262675793</v>
      </c>
    </row>
    <row r="20" spans="1:8" x14ac:dyDescent="0.2">
      <c r="A20" s="2">
        <v>1E-8</v>
      </c>
      <c r="B20">
        <v>16.227427141069199</v>
      </c>
      <c r="C20">
        <v>4.0610482337168241</v>
      </c>
      <c r="D20">
        <v>3.2980794630714896</v>
      </c>
      <c r="G20">
        <f t="shared" si="2"/>
        <v>7.8621849459525039</v>
      </c>
      <c r="H20">
        <f t="shared" si="3"/>
        <v>7.2545494741896697</v>
      </c>
    </row>
    <row r="21" spans="1:8" ht="17" thickBot="1" x14ac:dyDescent="0.25">
      <c r="A21" s="1">
        <v>9.9999999999999995E-8</v>
      </c>
      <c r="B21">
        <v>5.6087967101734346</v>
      </c>
      <c r="C21">
        <v>2.7951859819786034</v>
      </c>
      <c r="D21">
        <v>1.1084912582794428</v>
      </c>
      <c r="G21">
        <f t="shared" si="2"/>
        <v>3.1708246501438269</v>
      </c>
      <c r="H21">
        <f t="shared" si="3"/>
        <v>2.2735469198704483</v>
      </c>
    </row>
    <row r="22" spans="1:8" x14ac:dyDescent="0.2">
      <c r="A22" s="2">
        <v>9.9999999999999995E-7</v>
      </c>
      <c r="B22">
        <v>6.1344537815126099</v>
      </c>
      <c r="C22">
        <v>1.6213014061671718</v>
      </c>
      <c r="D22">
        <v>1.0908806292864759</v>
      </c>
      <c r="G22">
        <f t="shared" si="2"/>
        <v>2.9488786056554193</v>
      </c>
      <c r="H22">
        <f t="shared" si="3"/>
        <v>2.771507432953205</v>
      </c>
    </row>
    <row r="23" spans="1:8" ht="17" thickBot="1" x14ac:dyDescent="0.25">
      <c r="A23" s="1">
        <v>1.0000000000000001E-5</v>
      </c>
      <c r="C23">
        <v>-0.55966077385964208</v>
      </c>
      <c r="D23">
        <v>-1.4704875209126222</v>
      </c>
      <c r="G23">
        <f t="shared" si="2"/>
        <v>-1.0150741473861322</v>
      </c>
      <c r="H23">
        <f t="shared" si="3"/>
        <v>0.64405176932724639</v>
      </c>
    </row>
    <row r="24" spans="1:8" ht="17" thickBot="1" x14ac:dyDescent="0.25">
      <c r="A24" s="1"/>
    </row>
  </sheetData>
  <mergeCells count="2">
    <mergeCell ref="B1:D1"/>
    <mergeCell ref="B13:D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4"/>
  <sheetViews>
    <sheetView zoomScale="63" zoomScaleNormal="100" workbookViewId="0">
      <selection activeCell="A13" sqref="A13:H13"/>
    </sheetView>
  </sheetViews>
  <sheetFormatPr baseColWidth="10" defaultRowHeight="16" x14ac:dyDescent="0.2"/>
  <sheetData>
    <row r="1" spans="1:19" x14ac:dyDescent="0.2">
      <c r="A1" t="s">
        <v>12</v>
      </c>
      <c r="B1" s="6" t="s">
        <v>0</v>
      </c>
      <c r="C1" s="6"/>
      <c r="D1" s="6"/>
      <c r="G1" t="s">
        <v>10</v>
      </c>
      <c r="H1" t="s">
        <v>13</v>
      </c>
    </row>
    <row r="2" spans="1:19" x14ac:dyDescent="0.2">
      <c r="A2" s="2">
        <v>1E-14</v>
      </c>
      <c r="B2">
        <v>78.90980899526744</v>
      </c>
      <c r="C2">
        <v>115.76590026873694</v>
      </c>
      <c r="D2">
        <v>93.490242691177315</v>
      </c>
      <c r="G2">
        <f t="shared" ref="G2:G11" si="0">AVERAGE(B2:E2)</f>
        <v>96.055317318393904</v>
      </c>
      <c r="H2">
        <f t="shared" ref="H2:H11" si="1">STDEV(B2:E2)</f>
        <v>18.561453926672154</v>
      </c>
    </row>
    <row r="3" spans="1:19" x14ac:dyDescent="0.2">
      <c r="A3" s="2">
        <v>1E-13</v>
      </c>
      <c r="B3">
        <v>85.233053011473913</v>
      </c>
      <c r="C3">
        <v>105.12391758733951</v>
      </c>
      <c r="D3">
        <v>86.171243415750098</v>
      </c>
      <c r="G3">
        <f t="shared" si="0"/>
        <v>92.176071338187839</v>
      </c>
      <c r="H3">
        <f t="shared" si="1"/>
        <v>11.222971628647295</v>
      </c>
    </row>
    <row r="4" spans="1:19" x14ac:dyDescent="0.2">
      <c r="A4" s="2">
        <v>9.9999999999999998E-13</v>
      </c>
      <c r="B4">
        <v>68.577167954785352</v>
      </c>
      <c r="C4">
        <v>95.654424206230715</v>
      </c>
      <c r="D4">
        <v>86.674373733015287</v>
      </c>
      <c r="G4">
        <f t="shared" si="0"/>
        <v>83.635321964677118</v>
      </c>
      <c r="H4">
        <f t="shared" si="1"/>
        <v>13.7920748353752</v>
      </c>
    </row>
    <row r="5" spans="1:19" x14ac:dyDescent="0.2">
      <c r="A5" s="2">
        <v>9.9999999999999994E-12</v>
      </c>
      <c r="B5">
        <v>66.611964182356758</v>
      </c>
      <c r="C5">
        <v>124.20556716764541</v>
      </c>
      <c r="D5">
        <v>89.838070194006391</v>
      </c>
      <c r="G5">
        <f t="shared" si="0"/>
        <v>93.551867181336192</v>
      </c>
      <c r="H5">
        <f t="shared" si="1"/>
        <v>28.975851881421686</v>
      </c>
    </row>
    <row r="6" spans="1:19" x14ac:dyDescent="0.2">
      <c r="A6" s="2">
        <v>1E-10</v>
      </c>
      <c r="B6">
        <v>84.971570596847229</v>
      </c>
      <c r="C6">
        <v>94.10968448293022</v>
      </c>
      <c r="D6">
        <v>80.19229673290944</v>
      </c>
      <c r="G6">
        <f t="shared" si="0"/>
        <v>86.424517270895635</v>
      </c>
      <c r="H6">
        <f t="shared" si="1"/>
        <v>7.0715423334890914</v>
      </c>
      <c r="S6" s="3"/>
    </row>
    <row r="7" spans="1:19" x14ac:dyDescent="0.2">
      <c r="A7" s="2">
        <v>1.0000000000000001E-9</v>
      </c>
      <c r="B7">
        <v>77.005890163766992</v>
      </c>
      <c r="C7">
        <v>103.53737434059917</v>
      </c>
      <c r="D7">
        <v>67.574417967234126</v>
      </c>
      <c r="G7">
        <f t="shared" si="0"/>
        <v>82.705894157200092</v>
      </c>
      <c r="H7">
        <f t="shared" si="1"/>
        <v>18.646744807660255</v>
      </c>
      <c r="S7" s="3"/>
    </row>
    <row r="8" spans="1:19" x14ac:dyDescent="0.2">
      <c r="A8" s="2">
        <v>1E-8</v>
      </c>
      <c r="B8">
        <v>61.167137652786778</v>
      </c>
      <c r="C8">
        <v>100.61709963173087</v>
      </c>
      <c r="D8">
        <v>79.532854084066713</v>
      </c>
      <c r="G8">
        <f t="shared" si="0"/>
        <v>80.439030456194786</v>
      </c>
      <c r="H8">
        <f t="shared" si="1"/>
        <v>19.740586155129368</v>
      </c>
      <c r="S8" s="4"/>
    </row>
    <row r="9" spans="1:19" ht="17" thickBot="1" x14ac:dyDescent="0.25">
      <c r="A9" s="1">
        <v>9.9999999999999995E-8</v>
      </c>
      <c r="B9">
        <v>78.133533076844515</v>
      </c>
      <c r="C9">
        <v>95.359808898178542</v>
      </c>
      <c r="D9">
        <v>68.735905431039399</v>
      </c>
      <c r="G9">
        <f t="shared" si="0"/>
        <v>80.743082468687476</v>
      </c>
      <c r="H9">
        <f t="shared" si="1"/>
        <v>13.502420893241318</v>
      </c>
    </row>
    <row r="10" spans="1:19" x14ac:dyDescent="0.2">
      <c r="A10" s="2">
        <v>9.9999999999999995E-7</v>
      </c>
      <c r="B10">
        <v>50.925743079908763</v>
      </c>
      <c r="C10">
        <v>96.739325171693039</v>
      </c>
      <c r="D10">
        <v>43.587530835049783</v>
      </c>
      <c r="G10">
        <f t="shared" si="0"/>
        <v>63.750866362217202</v>
      </c>
      <c r="H10">
        <f t="shared" si="1"/>
        <v>28.803491988056116</v>
      </c>
    </row>
    <row r="11" spans="1:19" ht="17" thickBot="1" x14ac:dyDescent="0.25">
      <c r="A11" s="1">
        <v>1.0000000000000001E-5</v>
      </c>
      <c r="B11">
        <v>18</v>
      </c>
      <c r="C11">
        <v>19.990046780133373</v>
      </c>
      <c r="D11">
        <v>17.657594581172503</v>
      </c>
      <c r="G11">
        <f t="shared" si="0"/>
        <v>18.549213787101959</v>
      </c>
      <c r="H11">
        <f t="shared" si="1"/>
        <v>1.2594880519744938</v>
      </c>
    </row>
    <row r="13" spans="1:19" x14ac:dyDescent="0.2">
      <c r="A13" t="s">
        <v>12</v>
      </c>
      <c r="B13" s="6" t="s">
        <v>11</v>
      </c>
      <c r="C13" s="6"/>
      <c r="D13" s="6"/>
      <c r="G13" t="s">
        <v>10</v>
      </c>
      <c r="H13" t="s">
        <v>13</v>
      </c>
    </row>
    <row r="14" spans="1:19" x14ac:dyDescent="0.2">
      <c r="A14" s="2">
        <v>1E-14</v>
      </c>
      <c r="B14">
        <v>88.232583147707189</v>
      </c>
      <c r="C14">
        <v>117.00839754799284</v>
      </c>
      <c r="D14">
        <v>93.087148668476587</v>
      </c>
      <c r="G14">
        <f t="shared" ref="G14:G22" si="2">AVERAGE(B14:E14)</f>
        <v>99.442709788058878</v>
      </c>
      <c r="H14">
        <f t="shared" ref="H14:H22" si="3">STDEV(B14:E14)</f>
        <v>15.404763596319226</v>
      </c>
    </row>
    <row r="15" spans="1:19" x14ac:dyDescent="0.2">
      <c r="A15" s="2">
        <v>1E-13</v>
      </c>
      <c r="B15">
        <v>103.29205463240335</v>
      </c>
      <c r="C15">
        <v>97.265512404158414</v>
      </c>
      <c r="D15">
        <v>103.77975170668707</v>
      </c>
      <c r="G15">
        <f t="shared" si="2"/>
        <v>101.44577291441628</v>
      </c>
      <c r="H15">
        <f t="shared" si="3"/>
        <v>3.6284150202646632</v>
      </c>
    </row>
    <row r="16" spans="1:19" x14ac:dyDescent="0.2">
      <c r="A16" s="2">
        <v>9.9999999999999998E-13</v>
      </c>
      <c r="B16">
        <v>78.110624642616358</v>
      </c>
      <c r="C16">
        <v>104.88095466861392</v>
      </c>
      <c r="D16">
        <v>90.467153412934806</v>
      </c>
      <c r="G16">
        <f t="shared" si="2"/>
        <v>91.152910908055034</v>
      </c>
      <c r="H16">
        <f t="shared" si="3"/>
        <v>13.398333475913766</v>
      </c>
    </row>
    <row r="17" spans="1:8" x14ac:dyDescent="0.2">
      <c r="A17" s="2">
        <v>9.9999999999999994E-12</v>
      </c>
      <c r="B17">
        <v>77.644639031842345</v>
      </c>
      <c r="C17">
        <v>105.49011318434252</v>
      </c>
      <c r="D17">
        <v>106.95971017803431</v>
      </c>
      <c r="G17">
        <f t="shared" si="2"/>
        <v>96.698154131406397</v>
      </c>
      <c r="H17">
        <f t="shared" si="3"/>
        <v>16.517180663416827</v>
      </c>
    </row>
    <row r="18" spans="1:8" x14ac:dyDescent="0.2">
      <c r="A18" s="2">
        <v>1E-10</v>
      </c>
      <c r="B18">
        <v>87.857063607889316</v>
      </c>
      <c r="C18">
        <v>87.900741110833565</v>
      </c>
      <c r="D18">
        <v>104.3420578648181</v>
      </c>
      <c r="G18">
        <f t="shared" si="2"/>
        <v>93.366620861180323</v>
      </c>
      <c r="H18">
        <f t="shared" si="3"/>
        <v>9.5050323511644006</v>
      </c>
    </row>
    <row r="19" spans="1:8" x14ac:dyDescent="0.2">
      <c r="A19" s="2">
        <v>1.0000000000000001E-9</v>
      </c>
      <c r="B19">
        <v>97.169948195372569</v>
      </c>
      <c r="C19">
        <v>92.684332904168031</v>
      </c>
      <c r="D19">
        <v>108.78603372079743</v>
      </c>
      <c r="G19">
        <f t="shared" si="2"/>
        <v>99.546771606779359</v>
      </c>
      <c r="H19">
        <f t="shared" si="3"/>
        <v>8.3098230693450699</v>
      </c>
    </row>
    <row r="20" spans="1:8" x14ac:dyDescent="0.2">
      <c r="A20" s="2">
        <v>1E-8</v>
      </c>
      <c r="B20">
        <v>86.962644340323124</v>
      </c>
      <c r="C20">
        <v>92.771447055733844</v>
      </c>
      <c r="D20">
        <v>84.562938752558935</v>
      </c>
      <c r="G20">
        <f t="shared" si="2"/>
        <v>88.09901004953862</v>
      </c>
      <c r="H20">
        <f t="shared" si="3"/>
        <v>4.2205920686123539</v>
      </c>
    </row>
    <row r="21" spans="1:8" ht="17" thickBot="1" x14ac:dyDescent="0.25">
      <c r="A21" s="1">
        <v>9.9999999999999995E-8</v>
      </c>
      <c r="B21">
        <v>95.022659190414004</v>
      </c>
      <c r="C21">
        <v>94.664898761826066</v>
      </c>
      <c r="D21">
        <v>64.875194390996086</v>
      </c>
      <c r="G21">
        <f t="shared" si="2"/>
        <v>84.854250781078719</v>
      </c>
      <c r="H21">
        <f t="shared" si="3"/>
        <v>17.303295027527103</v>
      </c>
    </row>
    <row r="22" spans="1:8" x14ac:dyDescent="0.2">
      <c r="A22" s="2">
        <v>9.9999999999999995E-7</v>
      </c>
      <c r="B22">
        <v>62.937928326975104</v>
      </c>
      <c r="C22">
        <v>48.732681258287052</v>
      </c>
      <c r="D22">
        <v>42.815220924817908</v>
      </c>
      <c r="G22">
        <f t="shared" si="2"/>
        <v>51.495276836693357</v>
      </c>
      <c r="H22">
        <f t="shared" si="3"/>
        <v>10.341894847927097</v>
      </c>
    </row>
    <row r="23" spans="1:8" ht="17" thickBot="1" x14ac:dyDescent="0.25">
      <c r="A23" s="1">
        <v>1.0000000000000001E-5</v>
      </c>
      <c r="B23">
        <v>14</v>
      </c>
      <c r="C23">
        <v>11.399142950479446</v>
      </c>
      <c r="D23">
        <v>18.066721140075735</v>
      </c>
      <c r="G23">
        <f t="shared" ref="G23" si="4">AVERAGE(B23:E23)</f>
        <v>14.488621363518392</v>
      </c>
      <c r="H23">
        <f t="shared" ref="H23" si="5">STDEV(B23:E23)</f>
        <v>3.3605375844141321</v>
      </c>
    </row>
    <row r="24" spans="1:8" ht="17" thickBot="1" x14ac:dyDescent="0.25">
      <c r="A24" s="1"/>
    </row>
  </sheetData>
  <mergeCells count="2">
    <mergeCell ref="B1:D1"/>
    <mergeCell ref="B13:D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4"/>
  <sheetViews>
    <sheetView zoomScale="83" zoomScaleNormal="162" workbookViewId="0">
      <selection activeCell="A13" sqref="A13:H13"/>
    </sheetView>
  </sheetViews>
  <sheetFormatPr baseColWidth="10" defaultRowHeight="16" x14ac:dyDescent="0.2"/>
  <sheetData>
    <row r="1" spans="1:8" x14ac:dyDescent="0.2">
      <c r="A1" t="s">
        <v>12</v>
      </c>
      <c r="B1" s="6" t="s">
        <v>0</v>
      </c>
      <c r="C1" s="6"/>
      <c r="D1" s="6"/>
      <c r="G1" t="s">
        <v>10</v>
      </c>
      <c r="H1" t="s">
        <v>13</v>
      </c>
    </row>
    <row r="2" spans="1:8" x14ac:dyDescent="0.2">
      <c r="A2" s="2">
        <v>1E-14</v>
      </c>
      <c r="B2">
        <v>101.13767170593201</v>
      </c>
      <c r="C2">
        <v>94.289838165946648</v>
      </c>
      <c r="D2">
        <v>91.648842535632497</v>
      </c>
      <c r="G2">
        <f t="shared" ref="G2:G11" si="0">AVERAGE(B2:E2)</f>
        <v>95.692117469170398</v>
      </c>
      <c r="H2">
        <f t="shared" ref="H2:H11" si="1">STDEV(B2:E2)</f>
        <v>4.8973727843578496</v>
      </c>
    </row>
    <row r="3" spans="1:8" x14ac:dyDescent="0.2">
      <c r="A3" s="2">
        <v>1E-13</v>
      </c>
      <c r="B3">
        <v>113.79594812370503</v>
      </c>
      <c r="C3">
        <v>89.773906853973699</v>
      </c>
      <c r="D3">
        <v>84.20056406276619</v>
      </c>
      <c r="G3">
        <f t="shared" si="0"/>
        <v>95.923473013481654</v>
      </c>
      <c r="H3">
        <f t="shared" si="1"/>
        <v>15.726873891248614</v>
      </c>
    </row>
    <row r="4" spans="1:8" x14ac:dyDescent="0.2">
      <c r="A4" s="2">
        <v>9.9999999999999998E-13</v>
      </c>
      <c r="B4">
        <v>93.983577622592279</v>
      </c>
      <c r="C4">
        <v>87.82570297799704</v>
      </c>
      <c r="D4">
        <v>84.529916147716321</v>
      </c>
      <c r="G4">
        <f t="shared" si="0"/>
        <v>88.779732249435213</v>
      </c>
      <c r="H4">
        <f t="shared" si="1"/>
        <v>4.7984953588035388</v>
      </c>
    </row>
    <row r="5" spans="1:8" x14ac:dyDescent="0.2">
      <c r="A5" s="2">
        <v>9.9999999999999994E-12</v>
      </c>
      <c r="B5">
        <v>106.65144655053334</v>
      </c>
      <c r="C5">
        <v>90.032920427471282</v>
      </c>
      <c r="D5">
        <v>78.932823531638633</v>
      </c>
      <c r="G5">
        <f t="shared" si="0"/>
        <v>91.87239683654775</v>
      </c>
      <c r="H5">
        <f t="shared" si="1"/>
        <v>13.950565243407267</v>
      </c>
    </row>
    <row r="6" spans="1:8" x14ac:dyDescent="0.2">
      <c r="A6" s="2">
        <v>1E-10</v>
      </c>
      <c r="B6">
        <v>98.896861330673019</v>
      </c>
      <c r="C6">
        <v>85.570373592478745</v>
      </c>
      <c r="D6">
        <v>81.412428309136686</v>
      </c>
      <c r="G6">
        <f t="shared" si="0"/>
        <v>88.626554410762807</v>
      </c>
      <c r="H6">
        <f t="shared" si="1"/>
        <v>9.1340861839969065</v>
      </c>
    </row>
    <row r="7" spans="1:8" x14ac:dyDescent="0.2">
      <c r="A7" s="2">
        <v>1.0000000000000001E-9</v>
      </c>
      <c r="B7">
        <v>86.085104750211045</v>
      </c>
      <c r="C7">
        <v>87.119182492527841</v>
      </c>
      <c r="D7">
        <v>97.4143968503341</v>
      </c>
      <c r="G7">
        <f t="shared" si="0"/>
        <v>90.20622803102431</v>
      </c>
      <c r="H7">
        <f t="shared" si="1"/>
        <v>6.2638328912927559</v>
      </c>
    </row>
    <row r="8" spans="1:8" x14ac:dyDescent="0.2">
      <c r="A8" s="2">
        <v>1E-8</v>
      </c>
      <c r="B8">
        <v>93.200828792878525</v>
      </c>
      <c r="C8">
        <v>94.756458038812511</v>
      </c>
      <c r="D8">
        <v>71.414510420018559</v>
      </c>
      <c r="G8">
        <f t="shared" si="0"/>
        <v>86.457265750569874</v>
      </c>
      <c r="H8">
        <f t="shared" si="1"/>
        <v>13.050607707644142</v>
      </c>
    </row>
    <row r="9" spans="1:8" ht="17" thickBot="1" x14ac:dyDescent="0.25">
      <c r="A9" s="1">
        <v>9.9999999999999995E-8</v>
      </c>
      <c r="B9">
        <v>91.384007367047815</v>
      </c>
      <c r="C9">
        <v>91.484187320198146</v>
      </c>
      <c r="D9">
        <v>62.607181389714384</v>
      </c>
      <c r="G9">
        <f t="shared" si="0"/>
        <v>81.825125358986782</v>
      </c>
      <c r="H9">
        <f t="shared" si="1"/>
        <v>16.643303061902188</v>
      </c>
    </row>
    <row r="10" spans="1:8" x14ac:dyDescent="0.2">
      <c r="A10" s="2">
        <v>9.9999999999999995E-7</v>
      </c>
      <c r="B10">
        <v>66.921187936459219</v>
      </c>
      <c r="C10">
        <v>73.568752286140821</v>
      </c>
      <c r="D10">
        <v>43.870076280971404</v>
      </c>
      <c r="G10">
        <f t="shared" si="0"/>
        <v>61.453338834523812</v>
      </c>
      <c r="H10">
        <f t="shared" si="1"/>
        <v>15.586079348770122</v>
      </c>
    </row>
    <row r="11" spans="1:8" ht="17" thickBot="1" x14ac:dyDescent="0.25">
      <c r="A11" s="1">
        <v>1.0000000000000001E-5</v>
      </c>
      <c r="B11">
        <v>20</v>
      </c>
      <c r="C11">
        <v>18.276274554387907</v>
      </c>
      <c r="D11">
        <v>20.89871476973747</v>
      </c>
      <c r="G11">
        <f t="shared" si="0"/>
        <v>19.724996441375126</v>
      </c>
      <c r="H11">
        <f t="shared" si="1"/>
        <v>1.3326733991165742</v>
      </c>
    </row>
    <row r="13" spans="1:8" x14ac:dyDescent="0.2">
      <c r="A13" t="s">
        <v>12</v>
      </c>
      <c r="B13" s="6" t="s">
        <v>11</v>
      </c>
      <c r="C13" s="6"/>
      <c r="D13" s="6"/>
      <c r="G13" t="s">
        <v>10</v>
      </c>
      <c r="H13" t="s">
        <v>13</v>
      </c>
    </row>
    <row r="14" spans="1:8" x14ac:dyDescent="0.2">
      <c r="A14" s="2">
        <v>1E-14</v>
      </c>
      <c r="B14">
        <v>106.45449773509341</v>
      </c>
      <c r="C14">
        <v>108.24907124818392</v>
      </c>
      <c r="D14">
        <v>83.580253516606945</v>
      </c>
      <c r="G14">
        <f t="shared" ref="G14:G22" si="2">AVERAGE(B14:E14)</f>
        <v>99.42794083329477</v>
      </c>
      <c r="H14">
        <f t="shared" ref="H14:H22" si="3">STDEV(B14:E14)</f>
        <v>13.753800147199284</v>
      </c>
    </row>
    <row r="15" spans="1:8" x14ac:dyDescent="0.2">
      <c r="A15" s="2">
        <v>1E-13</v>
      </c>
      <c r="B15">
        <v>125.49526605361899</v>
      </c>
      <c r="C15">
        <v>103.75010969509637</v>
      </c>
      <c r="D15">
        <v>82.096949599757551</v>
      </c>
      <c r="G15">
        <f t="shared" si="2"/>
        <v>103.78077511615764</v>
      </c>
      <c r="H15">
        <f t="shared" si="3"/>
        <v>21.699174478154987</v>
      </c>
    </row>
    <row r="16" spans="1:8" x14ac:dyDescent="0.2">
      <c r="A16" s="2">
        <v>9.9999999999999998E-13</v>
      </c>
      <c r="B16">
        <v>110.43217917063591</v>
      </c>
      <c r="C16">
        <v>86.639624794016981</v>
      </c>
      <c r="D16">
        <v>79.681232283253991</v>
      </c>
      <c r="G16">
        <f t="shared" si="2"/>
        <v>92.251012082635611</v>
      </c>
      <c r="H16">
        <f t="shared" si="3"/>
        <v>16.125164622254374</v>
      </c>
    </row>
    <row r="17" spans="1:8" x14ac:dyDescent="0.2">
      <c r="A17" s="2">
        <v>9.9999999999999994E-12</v>
      </c>
      <c r="B17">
        <v>116.58144915138908</v>
      </c>
      <c r="C17">
        <v>110.94025761283969</v>
      </c>
      <c r="D17">
        <v>74.179458380132289</v>
      </c>
      <c r="G17">
        <f t="shared" si="2"/>
        <v>100.56705504812037</v>
      </c>
      <c r="H17">
        <f t="shared" si="3"/>
        <v>23.025740029974244</v>
      </c>
    </row>
    <row r="18" spans="1:8" x14ac:dyDescent="0.2">
      <c r="A18" s="2">
        <v>1E-10</v>
      </c>
      <c r="B18">
        <v>112.39574625269748</v>
      </c>
      <c r="C18">
        <v>101.11157697670561</v>
      </c>
      <c r="D18">
        <v>84.596459325025407</v>
      </c>
      <c r="G18">
        <f t="shared" si="2"/>
        <v>99.367927518142835</v>
      </c>
      <c r="H18">
        <f t="shared" si="3"/>
        <v>13.981427806111828</v>
      </c>
    </row>
    <row r="19" spans="1:8" x14ac:dyDescent="0.2">
      <c r="A19" s="2">
        <v>1.0000000000000001E-9</v>
      </c>
      <c r="B19">
        <v>100.58712599879465</v>
      </c>
      <c r="C19">
        <v>105.88550757139932</v>
      </c>
      <c r="D19">
        <v>66.017721203045056</v>
      </c>
      <c r="G19">
        <f t="shared" si="2"/>
        <v>90.830118257746335</v>
      </c>
      <c r="H19">
        <f t="shared" si="3"/>
        <v>21.650854429383195</v>
      </c>
    </row>
    <row r="20" spans="1:8" x14ac:dyDescent="0.2">
      <c r="A20" s="2">
        <v>1E-8</v>
      </c>
      <c r="B20">
        <v>92.031028248148218</v>
      </c>
      <c r="C20">
        <v>80.754117222617666</v>
      </c>
      <c r="D20">
        <v>68.649159401686546</v>
      </c>
      <c r="G20">
        <f t="shared" si="2"/>
        <v>80.47810162415081</v>
      </c>
      <c r="H20">
        <f t="shared" si="3"/>
        <v>11.693377875799232</v>
      </c>
    </row>
    <row r="21" spans="1:8" ht="17" thickBot="1" x14ac:dyDescent="0.25">
      <c r="A21" s="1">
        <v>9.9999999999999995E-8</v>
      </c>
      <c r="B21">
        <v>91.16783638237068</v>
      </c>
      <c r="C21">
        <v>67.955380910128014</v>
      </c>
      <c r="D21">
        <v>59.578185448645947</v>
      </c>
      <c r="G21">
        <f t="shared" si="2"/>
        <v>72.900467580381545</v>
      </c>
      <c r="H21">
        <f t="shared" si="3"/>
        <v>16.365112989554497</v>
      </c>
    </row>
    <row r="22" spans="1:8" x14ac:dyDescent="0.2">
      <c r="A22" s="2">
        <v>9.9999999999999995E-7</v>
      </c>
      <c r="B22">
        <v>73.870948927814595</v>
      </c>
      <c r="C22">
        <v>67.861774427879126</v>
      </c>
      <c r="D22">
        <v>45.677559679806031</v>
      </c>
      <c r="G22">
        <f t="shared" si="2"/>
        <v>62.470094345166586</v>
      </c>
      <c r="H22">
        <f t="shared" si="3"/>
        <v>14.84989763965293</v>
      </c>
    </row>
    <row r="23" spans="1:8" ht="17" thickBot="1" x14ac:dyDescent="0.25">
      <c r="A23" s="1">
        <v>1.0000000000000001E-5</v>
      </c>
      <c r="B23">
        <v>22</v>
      </c>
      <c r="C23">
        <v>23.765320748461825</v>
      </c>
      <c r="D23">
        <v>12.13920236758125</v>
      </c>
      <c r="G23">
        <f t="shared" ref="G23" si="4">AVERAGE(B23:E23)</f>
        <v>19.301507705347692</v>
      </c>
      <c r="H23">
        <f t="shared" ref="H23" si="5">STDEV(B23:E23)</f>
        <v>6.2652256663096875</v>
      </c>
    </row>
    <row r="24" spans="1:8" ht="17" thickBot="1" x14ac:dyDescent="0.25">
      <c r="A24" s="1"/>
    </row>
  </sheetData>
  <mergeCells count="2">
    <mergeCell ref="B1:D1"/>
    <mergeCell ref="B13:D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4"/>
  <sheetViews>
    <sheetView zoomScale="50" zoomScaleNormal="186" workbookViewId="0">
      <selection activeCell="A13" sqref="A13:H13"/>
    </sheetView>
  </sheetViews>
  <sheetFormatPr baseColWidth="10" defaultRowHeight="16" x14ac:dyDescent="0.2"/>
  <sheetData>
    <row r="1" spans="1:8" x14ac:dyDescent="0.2">
      <c r="A1" t="s">
        <v>12</v>
      </c>
      <c r="B1" s="6" t="s">
        <v>0</v>
      </c>
      <c r="C1" s="6"/>
      <c r="D1" s="6"/>
      <c r="G1" t="s">
        <v>10</v>
      </c>
      <c r="H1" t="s">
        <v>13</v>
      </c>
    </row>
    <row r="2" spans="1:8" x14ac:dyDescent="0.2">
      <c r="A2" s="2">
        <v>1E-14</v>
      </c>
      <c r="B2">
        <v>109.50266663163703</v>
      </c>
      <c r="C2">
        <v>99.914210567903481</v>
      </c>
      <c r="D2">
        <v>98.703346767128082</v>
      </c>
      <c r="G2">
        <f>AVERAGE(B2:E2)</f>
        <v>102.70674132222287</v>
      </c>
      <c r="H2">
        <f>STDEV(B2:E2)</f>
        <v>5.916502209444281</v>
      </c>
    </row>
    <row r="3" spans="1:8" x14ac:dyDescent="0.2">
      <c r="A3" s="2">
        <v>1E-13</v>
      </c>
      <c r="B3">
        <v>101.45810892467752</v>
      </c>
      <c r="C3">
        <v>84.442763774283492</v>
      </c>
      <c r="D3">
        <v>94.629917851142565</v>
      </c>
      <c r="G3">
        <f t="shared" ref="G3:G11" si="0">AVERAGE(B3:E3)</f>
        <v>93.510263516701187</v>
      </c>
      <c r="H3">
        <f t="shared" ref="H3:H11" si="1">STDEV(B3:E3)</f>
        <v>8.5627514280302677</v>
      </c>
    </row>
    <row r="4" spans="1:8" x14ac:dyDescent="0.2">
      <c r="A4" s="2">
        <v>9.9999999999999998E-13</v>
      </c>
      <c r="B4">
        <v>101.49489005070541</v>
      </c>
      <c r="C4">
        <v>107.12955333054893</v>
      </c>
      <c r="D4">
        <v>94.157845370494428</v>
      </c>
      <c r="G4">
        <f t="shared" si="0"/>
        <v>100.92742958391625</v>
      </c>
      <c r="H4">
        <f t="shared" si="1"/>
        <v>6.5044454326454115</v>
      </c>
    </row>
    <row r="5" spans="1:8" x14ac:dyDescent="0.2">
      <c r="A5" s="2">
        <v>9.9999999999999994E-12</v>
      </c>
      <c r="B5">
        <v>94.805979560202829</v>
      </c>
      <c r="C5">
        <v>93.36034947905496</v>
      </c>
      <c r="D5">
        <v>93.724940475576943</v>
      </c>
      <c r="G5">
        <f t="shared" si="0"/>
        <v>93.963756504944911</v>
      </c>
      <c r="H5">
        <f t="shared" si="1"/>
        <v>0.75182205660130086</v>
      </c>
    </row>
    <row r="6" spans="1:8" x14ac:dyDescent="0.2">
      <c r="A6" s="2">
        <v>1E-10</v>
      </c>
      <c r="B6">
        <v>103.31818301237423</v>
      </c>
      <c r="C6">
        <v>105.21057919154748</v>
      </c>
      <c r="D6">
        <v>85.101887259196644</v>
      </c>
      <c r="G6">
        <f t="shared" si="0"/>
        <v>97.876883154372777</v>
      </c>
      <c r="H6">
        <f t="shared" si="1"/>
        <v>11.103858829977209</v>
      </c>
    </row>
    <row r="7" spans="1:8" x14ac:dyDescent="0.2">
      <c r="A7" s="2">
        <v>1.0000000000000001E-9</v>
      </c>
      <c r="B7">
        <v>95.473294275280466</v>
      </c>
      <c r="C7">
        <v>97.843976114415995</v>
      </c>
      <c r="D7">
        <v>81.325307414011689</v>
      </c>
      <c r="G7">
        <f t="shared" si="0"/>
        <v>91.547525934569379</v>
      </c>
      <c r="H7">
        <f t="shared" si="1"/>
        <v>8.9317045801530117</v>
      </c>
    </row>
    <row r="8" spans="1:8" x14ac:dyDescent="0.2">
      <c r="A8" s="2">
        <v>1E-8</v>
      </c>
      <c r="B8">
        <v>101.3871738959094</v>
      </c>
      <c r="C8">
        <v>85.235187212859373</v>
      </c>
      <c r="D8">
        <v>72.040528143971798</v>
      </c>
      <c r="G8">
        <f t="shared" si="0"/>
        <v>86.220963084246861</v>
      </c>
      <c r="H8">
        <f t="shared" si="1"/>
        <v>14.698136608899947</v>
      </c>
    </row>
    <row r="9" spans="1:8" ht="17" thickBot="1" x14ac:dyDescent="0.25">
      <c r="A9" s="1">
        <v>9.9999999999999995E-8</v>
      </c>
      <c r="B9">
        <v>67.388277329690254</v>
      </c>
      <c r="C9">
        <v>58.997166691124178</v>
      </c>
      <c r="D9">
        <v>68.513383976334538</v>
      </c>
      <c r="G9">
        <f t="shared" si="0"/>
        <v>64.966275999049657</v>
      </c>
      <c r="H9">
        <f t="shared" si="1"/>
        <v>5.1999197771747143</v>
      </c>
    </row>
    <row r="10" spans="1:8" x14ac:dyDescent="0.2">
      <c r="A10" s="2">
        <v>9.9999999999999995E-7</v>
      </c>
      <c r="B10">
        <v>38.265507185455689</v>
      </c>
      <c r="C10">
        <v>27.918816105837067</v>
      </c>
      <c r="D10">
        <v>42.681330461043714</v>
      </c>
      <c r="G10">
        <f t="shared" si="0"/>
        <v>36.288551250778823</v>
      </c>
      <c r="H10">
        <f t="shared" si="1"/>
        <v>7.5772174046717851</v>
      </c>
    </row>
    <row r="11" spans="1:8" ht="17" thickBot="1" x14ac:dyDescent="0.25">
      <c r="A11" s="1">
        <v>1.0000000000000001E-5</v>
      </c>
      <c r="B11">
        <v>7</v>
      </c>
      <c r="C11">
        <v>5.9251148562462594</v>
      </c>
      <c r="D11">
        <v>8.3602181016089645</v>
      </c>
      <c r="G11">
        <f t="shared" si="0"/>
        <v>7.0951109859517416</v>
      </c>
      <c r="H11">
        <f t="shared" si="1"/>
        <v>1.2203345969980968</v>
      </c>
    </row>
    <row r="13" spans="1:8" x14ac:dyDescent="0.2">
      <c r="A13" t="s">
        <v>12</v>
      </c>
      <c r="B13" s="6" t="s">
        <v>11</v>
      </c>
      <c r="C13" s="6"/>
      <c r="D13" s="6"/>
      <c r="G13" t="s">
        <v>10</v>
      </c>
      <c r="H13" t="s">
        <v>13</v>
      </c>
    </row>
    <row r="14" spans="1:8" x14ac:dyDescent="0.2">
      <c r="A14" s="2">
        <v>1E-14</v>
      </c>
      <c r="B14">
        <v>110.66626253719828</v>
      </c>
      <c r="C14">
        <v>78.901124996289582</v>
      </c>
      <c r="D14">
        <v>92.257307849042363</v>
      </c>
      <c r="G14">
        <f t="shared" ref="G14:G22" si="2">AVERAGE(B14:E14)</f>
        <v>93.941565127510088</v>
      </c>
      <c r="H14">
        <f t="shared" ref="H14:H22" si="3">STDEV(B14:E14)</f>
        <v>15.949405402185418</v>
      </c>
    </row>
    <row r="15" spans="1:8" x14ac:dyDescent="0.2">
      <c r="A15" s="2">
        <v>1E-13</v>
      </c>
      <c r="B15">
        <v>122.73503802490907</v>
      </c>
      <c r="C15">
        <v>94.482867800567931</v>
      </c>
      <c r="D15">
        <v>111.42817385772928</v>
      </c>
      <c r="G15">
        <f t="shared" si="2"/>
        <v>109.54869322773543</v>
      </c>
      <c r="H15">
        <f t="shared" si="3"/>
        <v>14.219550491319353</v>
      </c>
    </row>
    <row r="16" spans="1:8" x14ac:dyDescent="0.2">
      <c r="A16" s="2">
        <v>9.9999999999999998E-13</v>
      </c>
      <c r="B16">
        <v>118.51096660421028</v>
      </c>
      <c r="C16">
        <v>86.640545380786989</v>
      </c>
      <c r="D16">
        <v>95.384202522586989</v>
      </c>
      <c r="G16">
        <f t="shared" si="2"/>
        <v>100.17857150252809</v>
      </c>
      <c r="H16">
        <f t="shared" si="3"/>
        <v>16.467252887973579</v>
      </c>
    </row>
    <row r="17" spans="1:8" x14ac:dyDescent="0.2">
      <c r="A17" s="2">
        <v>9.9999999999999994E-12</v>
      </c>
      <c r="B17">
        <v>116.34520004408684</v>
      </c>
      <c r="C17">
        <v>95.472310447524919</v>
      </c>
      <c r="D17">
        <v>95.881166075280035</v>
      </c>
      <c r="G17">
        <f t="shared" si="2"/>
        <v>102.56622552229726</v>
      </c>
      <c r="H17">
        <f t="shared" si="3"/>
        <v>11.934692911222367</v>
      </c>
    </row>
    <row r="18" spans="1:8" x14ac:dyDescent="0.2">
      <c r="A18" s="2">
        <v>1E-10</v>
      </c>
      <c r="B18">
        <v>114.24005290422132</v>
      </c>
      <c r="C18">
        <v>99.048815802058684</v>
      </c>
      <c r="D18">
        <v>93.086243054934357</v>
      </c>
      <c r="G18">
        <f t="shared" si="2"/>
        <v>102.12503725373813</v>
      </c>
      <c r="H18">
        <f t="shared" si="3"/>
        <v>10.907257748846728</v>
      </c>
    </row>
    <row r="19" spans="1:8" x14ac:dyDescent="0.2">
      <c r="A19" s="2">
        <v>1.0000000000000001E-9</v>
      </c>
      <c r="B19">
        <v>97.409897498071189</v>
      </c>
      <c r="C19">
        <v>87.315345266011647</v>
      </c>
      <c r="D19">
        <v>96.805518283289118</v>
      </c>
      <c r="G19">
        <f t="shared" si="2"/>
        <v>93.843587015790661</v>
      </c>
      <c r="H19">
        <f t="shared" si="3"/>
        <v>5.661693546676946</v>
      </c>
    </row>
    <row r="20" spans="1:8" x14ac:dyDescent="0.2">
      <c r="A20" s="2">
        <v>1E-8</v>
      </c>
      <c r="B20">
        <v>106.1739961056615</v>
      </c>
      <c r="C20">
        <v>73.382013911563618</v>
      </c>
      <c r="D20">
        <v>63.769369154466226</v>
      </c>
      <c r="G20">
        <f t="shared" si="2"/>
        <v>81.108459723897113</v>
      </c>
      <c r="H20">
        <f t="shared" si="3"/>
        <v>22.233118773255896</v>
      </c>
    </row>
    <row r="21" spans="1:8" ht="17" thickBot="1" x14ac:dyDescent="0.25">
      <c r="A21" s="1">
        <v>9.9999999999999995E-8</v>
      </c>
      <c r="B21">
        <v>95.001653256916114</v>
      </c>
      <c r="C21">
        <v>54.010705769440079</v>
      </c>
      <c r="D21">
        <v>50.929818807088694</v>
      </c>
      <c r="G21">
        <f t="shared" si="2"/>
        <v>66.647392611148291</v>
      </c>
      <c r="H21">
        <f t="shared" si="3"/>
        <v>24.60378098371876</v>
      </c>
    </row>
    <row r="22" spans="1:8" x14ac:dyDescent="0.2">
      <c r="A22" s="2">
        <v>9.9999999999999995E-7</v>
      </c>
      <c r="B22">
        <v>49.826408023806891</v>
      </c>
      <c r="C22">
        <v>27.758813460377766</v>
      </c>
      <c r="D22">
        <v>28.805001441194307</v>
      </c>
      <c r="G22">
        <f t="shared" si="2"/>
        <v>35.46340764179299</v>
      </c>
      <c r="H22">
        <f t="shared" si="3"/>
        <v>12.449717358361992</v>
      </c>
    </row>
    <row r="23" spans="1:8" ht="17" thickBot="1" x14ac:dyDescent="0.25">
      <c r="A23" s="1">
        <v>1.0000000000000001E-5</v>
      </c>
      <c r="B23">
        <v>6</v>
      </c>
      <c r="C23">
        <v>4.45348135395332</v>
      </c>
      <c r="D23">
        <v>8.316188090765424</v>
      </c>
      <c r="G23">
        <f t="shared" ref="G23" si="4">AVERAGE(B23:E23)</f>
        <v>6.2565564815729147</v>
      </c>
      <c r="H23">
        <f t="shared" ref="H23" si="5">STDEV(B23:E23)</f>
        <v>1.9440914985749014</v>
      </c>
    </row>
    <row r="24" spans="1:8" ht="17" thickBot="1" x14ac:dyDescent="0.25">
      <c r="A24" s="1"/>
    </row>
  </sheetData>
  <mergeCells count="2">
    <mergeCell ref="B1:D1"/>
    <mergeCell ref="B13:D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4"/>
  <sheetViews>
    <sheetView zoomScale="82" zoomScaleNormal="252" workbookViewId="0">
      <selection activeCell="A13" sqref="A13:H13"/>
    </sheetView>
  </sheetViews>
  <sheetFormatPr baseColWidth="10" defaultRowHeight="16" x14ac:dyDescent="0.2"/>
  <sheetData>
    <row r="1" spans="1:8" x14ac:dyDescent="0.2">
      <c r="A1" t="s">
        <v>12</v>
      </c>
      <c r="B1" s="6" t="s">
        <v>0</v>
      </c>
      <c r="C1" s="6"/>
      <c r="D1" s="6"/>
      <c r="G1" t="s">
        <v>10</v>
      </c>
      <c r="H1" t="s">
        <v>13</v>
      </c>
    </row>
    <row r="2" spans="1:8" x14ac:dyDescent="0.2">
      <c r="A2" s="2">
        <v>1E-14</v>
      </c>
      <c r="B2">
        <v>79.680807864109653</v>
      </c>
      <c r="C2">
        <v>168.96954435138042</v>
      </c>
      <c r="D2">
        <v>93.81195504425952</v>
      </c>
      <c r="G2">
        <f t="shared" ref="G2:G11" si="0">AVERAGE(B2:E2)</f>
        <v>114.15410241991653</v>
      </c>
      <c r="H2">
        <f t="shared" ref="H2:H11" si="1">STDEV(B2:E2)</f>
        <v>47.994497973861854</v>
      </c>
    </row>
    <row r="3" spans="1:8" x14ac:dyDescent="0.2">
      <c r="A3" s="2">
        <v>1E-13</v>
      </c>
      <c r="B3">
        <v>76.80761893086725</v>
      </c>
      <c r="C3">
        <v>128.76589843251037</v>
      </c>
      <c r="D3">
        <v>82.122136392268672</v>
      </c>
      <c r="G3">
        <f t="shared" si="0"/>
        <v>95.898551251882097</v>
      </c>
      <c r="H3">
        <f t="shared" si="1"/>
        <v>28.587723011475617</v>
      </c>
    </row>
    <row r="4" spans="1:8" x14ac:dyDescent="0.2">
      <c r="A4" s="2">
        <v>9.9999999999999998E-13</v>
      </c>
      <c r="B4">
        <v>75.699717278208965</v>
      </c>
      <c r="C4">
        <v>117.39384317804418</v>
      </c>
      <c r="D4">
        <v>92.658223651493543</v>
      </c>
      <c r="G4">
        <f t="shared" si="0"/>
        <v>95.250594702582234</v>
      </c>
      <c r="H4">
        <f t="shared" si="1"/>
        <v>20.967601779596091</v>
      </c>
    </row>
    <row r="5" spans="1:8" x14ac:dyDescent="0.2">
      <c r="A5" s="2">
        <v>9.9999999999999994E-12</v>
      </c>
      <c r="B5">
        <v>85.978838005777021</v>
      </c>
      <c r="C5">
        <v>154.50265506103904</v>
      </c>
      <c r="D5">
        <v>88.361568809468551</v>
      </c>
      <c r="G5">
        <f t="shared" si="0"/>
        <v>109.61435395876153</v>
      </c>
      <c r="H5">
        <f t="shared" si="1"/>
        <v>38.892660405367749</v>
      </c>
    </row>
    <row r="6" spans="1:8" x14ac:dyDescent="0.2">
      <c r="A6" s="2">
        <v>1E-10</v>
      </c>
      <c r="B6">
        <v>69.367975053058217</v>
      </c>
      <c r="C6">
        <v>126.14550829364427</v>
      </c>
      <c r="D6">
        <v>89.52358850246992</v>
      </c>
      <c r="G6">
        <f t="shared" si="0"/>
        <v>95.012357283057483</v>
      </c>
      <c r="H6">
        <f t="shared" si="1"/>
        <v>28.78397136022971</v>
      </c>
    </row>
    <row r="7" spans="1:8" x14ac:dyDescent="0.2">
      <c r="A7" s="2">
        <v>1.0000000000000001E-9</v>
      </c>
      <c r="B7">
        <v>75.357999341082007</v>
      </c>
      <c r="C7">
        <v>111.53993540263862</v>
      </c>
      <c r="D7">
        <v>86.248052249444683</v>
      </c>
      <c r="G7">
        <f t="shared" si="0"/>
        <v>91.048662331055098</v>
      </c>
      <c r="H7">
        <f t="shared" si="1"/>
        <v>18.562529923407148</v>
      </c>
    </row>
    <row r="8" spans="1:8" x14ac:dyDescent="0.2">
      <c r="A8" s="2">
        <v>1E-8</v>
      </c>
      <c r="B8">
        <v>76.79076288912556</v>
      </c>
      <c r="C8">
        <v>120.55801901425156</v>
      </c>
      <c r="D8">
        <v>75.74677585120844</v>
      </c>
      <c r="G8">
        <f t="shared" si="0"/>
        <v>91.031852584861852</v>
      </c>
      <c r="H8">
        <f t="shared" si="1"/>
        <v>25.575737628577787</v>
      </c>
    </row>
    <row r="9" spans="1:8" ht="17" thickBot="1" x14ac:dyDescent="0.25">
      <c r="A9" s="1">
        <v>9.9999999999999995E-8</v>
      </c>
      <c r="B9">
        <v>70.763961782756269</v>
      </c>
      <c r="C9">
        <v>98.259155854820165</v>
      </c>
      <c r="D9">
        <v>67.378907933560981</v>
      </c>
      <c r="G9">
        <f t="shared" si="0"/>
        <v>78.800675190379138</v>
      </c>
      <c r="H9">
        <f t="shared" si="1"/>
        <v>16.936321906388262</v>
      </c>
    </row>
    <row r="10" spans="1:8" x14ac:dyDescent="0.2">
      <c r="A10" s="2">
        <v>9.9999999999999995E-7</v>
      </c>
      <c r="B10">
        <v>44.384256457013265</v>
      </c>
      <c r="C10">
        <v>58.756227076148242</v>
      </c>
      <c r="D10">
        <v>36.360773132645953</v>
      </c>
      <c r="G10">
        <f t="shared" si="0"/>
        <v>46.500418888602489</v>
      </c>
      <c r="H10">
        <f t="shared" si="1"/>
        <v>11.346704231253034</v>
      </c>
    </row>
    <row r="11" spans="1:8" ht="17" thickBot="1" x14ac:dyDescent="0.25">
      <c r="A11" s="1">
        <v>1.0000000000000001E-5</v>
      </c>
      <c r="C11">
        <v>5.5893140636119742</v>
      </c>
      <c r="D11">
        <v>3.963465172562409</v>
      </c>
      <c r="G11">
        <f t="shared" si="0"/>
        <v>4.7763896180871921</v>
      </c>
      <c r="H11">
        <f t="shared" si="1"/>
        <v>1.1496487760457728</v>
      </c>
    </row>
    <row r="13" spans="1:8" x14ac:dyDescent="0.2">
      <c r="A13" t="s">
        <v>12</v>
      </c>
      <c r="B13" s="6" t="s">
        <v>11</v>
      </c>
      <c r="C13" s="6"/>
      <c r="D13" s="6"/>
      <c r="G13" t="s">
        <v>10</v>
      </c>
      <c r="H13" t="s">
        <v>13</v>
      </c>
    </row>
    <row r="14" spans="1:8" x14ac:dyDescent="0.2">
      <c r="A14" s="2">
        <v>1E-14</v>
      </c>
      <c r="B14">
        <v>75.247499979149111</v>
      </c>
      <c r="C14">
        <v>116.68824968279505</v>
      </c>
      <c r="D14">
        <v>91.663062803325175</v>
      </c>
      <c r="G14">
        <f t="shared" ref="G14:G22" si="2">AVERAGE(B14:E14)</f>
        <v>94.532937488423116</v>
      </c>
      <c r="H14">
        <f t="shared" ref="H14:H22" si="3">STDEV(B14:E14)</f>
        <v>20.868901972341035</v>
      </c>
    </row>
    <row r="15" spans="1:8" x14ac:dyDescent="0.2">
      <c r="A15" s="2">
        <v>1E-13</v>
      </c>
      <c r="B15">
        <v>82.33680014011793</v>
      </c>
      <c r="C15">
        <v>104.15963583565512</v>
      </c>
      <c r="D15">
        <v>92.451107587333638</v>
      </c>
      <c r="G15">
        <f t="shared" si="2"/>
        <v>92.982514521035569</v>
      </c>
      <c r="H15">
        <f t="shared" si="3"/>
        <v>10.921118735985472</v>
      </c>
    </row>
    <row r="16" spans="1:8" x14ac:dyDescent="0.2">
      <c r="A16" s="2">
        <v>9.9999999999999998E-13</v>
      </c>
      <c r="B16">
        <v>65.909640614183601</v>
      </c>
      <c r="C16">
        <v>105.89412549542833</v>
      </c>
      <c r="D16">
        <v>91.184149408165567</v>
      </c>
      <c r="G16">
        <f t="shared" si="2"/>
        <v>87.662638505925827</v>
      </c>
      <c r="H16">
        <f t="shared" si="3"/>
        <v>20.223514459177711</v>
      </c>
    </row>
    <row r="17" spans="1:8" x14ac:dyDescent="0.2">
      <c r="A17" s="2">
        <v>9.9999999999999994E-12</v>
      </c>
      <c r="B17">
        <v>81.209184396867357</v>
      </c>
      <c r="C17">
        <v>99.861345472144819</v>
      </c>
      <c r="D17">
        <v>82.277000945013057</v>
      </c>
      <c r="G17">
        <f t="shared" si="2"/>
        <v>87.782510271341735</v>
      </c>
      <c r="H17">
        <f t="shared" si="3"/>
        <v>10.474194618262686</v>
      </c>
    </row>
    <row r="18" spans="1:8" x14ac:dyDescent="0.2">
      <c r="A18" s="2">
        <v>1E-10</v>
      </c>
      <c r="B18">
        <v>75.984787195889865</v>
      </c>
      <c r="C18">
        <v>96.039189525042843</v>
      </c>
      <c r="D18">
        <v>82.172889337369668</v>
      </c>
      <c r="G18">
        <f t="shared" si="2"/>
        <v>84.732288686100787</v>
      </c>
      <c r="H18">
        <f t="shared" si="3"/>
        <v>10.269257858511397</v>
      </c>
    </row>
    <row r="19" spans="1:8" x14ac:dyDescent="0.2">
      <c r="A19" s="2">
        <v>1.0000000000000001E-9</v>
      </c>
      <c r="B19">
        <v>85.813059324931828</v>
      </c>
      <c r="C19">
        <v>91.801069994375325</v>
      </c>
      <c r="D19">
        <v>72.761200006406881</v>
      </c>
      <c r="G19">
        <f t="shared" si="2"/>
        <v>83.458443108571345</v>
      </c>
      <c r="H19">
        <f t="shared" si="3"/>
        <v>9.7358782569651208</v>
      </c>
    </row>
    <row r="20" spans="1:8" x14ac:dyDescent="0.2">
      <c r="A20" s="2">
        <v>1E-8</v>
      </c>
      <c r="B20">
        <v>75.491038290561221</v>
      </c>
      <c r="C20">
        <v>87.999843032609959</v>
      </c>
      <c r="D20">
        <v>59.516601797126526</v>
      </c>
      <c r="G20">
        <f t="shared" si="2"/>
        <v>74.335827706765897</v>
      </c>
      <c r="H20">
        <f t="shared" si="3"/>
        <v>14.276716759793572</v>
      </c>
    </row>
    <row r="21" spans="1:8" ht="17" thickBot="1" x14ac:dyDescent="0.25">
      <c r="A21" s="1">
        <v>9.9999999999999995E-8</v>
      </c>
      <c r="B21">
        <v>70.822664631620498</v>
      </c>
      <c r="C21">
        <v>68.598673625554284</v>
      </c>
      <c r="D21">
        <v>45.399067800682339</v>
      </c>
      <c r="G21">
        <f t="shared" si="2"/>
        <v>61.606802019285709</v>
      </c>
      <c r="H21">
        <f t="shared" si="3"/>
        <v>14.080288362616349</v>
      </c>
    </row>
    <row r="22" spans="1:8" x14ac:dyDescent="0.2">
      <c r="A22" s="2">
        <v>9.9999999999999995E-7</v>
      </c>
      <c r="B22">
        <v>50.503340311428786</v>
      </c>
      <c r="C22">
        <v>35.554421902183151</v>
      </c>
      <c r="D22">
        <v>23.534028478528985</v>
      </c>
      <c r="G22">
        <f t="shared" si="2"/>
        <v>36.530596897380306</v>
      </c>
      <c r="H22">
        <f t="shared" si="3"/>
        <v>13.511129982387976</v>
      </c>
    </row>
    <row r="23" spans="1:8" ht="17" thickBot="1" x14ac:dyDescent="0.25">
      <c r="A23" s="1">
        <v>1.0000000000000001E-5</v>
      </c>
      <c r="C23">
        <v>1.5892948240003115</v>
      </c>
      <c r="D23">
        <v>1.3326285778354396</v>
      </c>
      <c r="G23">
        <f t="shared" ref="G23" si="4">AVERAGE(B23:E23)</f>
        <v>1.4609617009178755</v>
      </c>
      <c r="H23">
        <f t="shared" ref="H23" si="5">STDEV(B23:E23)</f>
        <v>0.18149044316487661</v>
      </c>
    </row>
    <row r="24" spans="1:8" ht="17" thickBot="1" x14ac:dyDescent="0.25">
      <c r="A24" s="1"/>
    </row>
  </sheetData>
  <mergeCells count="2">
    <mergeCell ref="B1:D1"/>
    <mergeCell ref="B13:D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4"/>
  <sheetViews>
    <sheetView zoomScale="75" zoomScaleNormal="185" workbookViewId="0">
      <selection activeCell="A13" sqref="A13:H13"/>
    </sheetView>
  </sheetViews>
  <sheetFormatPr baseColWidth="10" defaultRowHeight="16" x14ac:dyDescent="0.2"/>
  <sheetData>
    <row r="1" spans="1:8" x14ac:dyDescent="0.2">
      <c r="A1" t="s">
        <v>12</v>
      </c>
      <c r="B1" s="6" t="s">
        <v>0</v>
      </c>
      <c r="C1" s="6"/>
      <c r="D1" s="6"/>
      <c r="G1" t="s">
        <v>10</v>
      </c>
      <c r="H1" t="s">
        <v>13</v>
      </c>
    </row>
    <row r="2" spans="1:8" x14ac:dyDescent="0.2">
      <c r="A2" s="2">
        <v>1E-14</v>
      </c>
      <c r="B2">
        <v>105.75652750793725</v>
      </c>
      <c r="C2">
        <v>109.20171247190122</v>
      </c>
      <c r="D2">
        <v>110.18465695841468</v>
      </c>
      <c r="G2">
        <f>AVERAGE(B2:E2)</f>
        <v>108.38096564608439</v>
      </c>
      <c r="H2">
        <f>STDEV(B2:E2)</f>
        <v>2.3253605358336782</v>
      </c>
    </row>
    <row r="3" spans="1:8" x14ac:dyDescent="0.2">
      <c r="A3" s="2">
        <v>1E-13</v>
      </c>
      <c r="B3">
        <v>93.621128117645185</v>
      </c>
      <c r="C3">
        <v>118.22946671636902</v>
      </c>
      <c r="D3">
        <v>96.170745133363368</v>
      </c>
      <c r="G3">
        <f t="shared" ref="G3:G11" si="0">AVERAGE(B3:E3)</f>
        <v>102.67377998912586</v>
      </c>
      <c r="H3">
        <f t="shared" ref="H3:H11" si="1">STDEV(B3:E3)</f>
        <v>13.531802499992573</v>
      </c>
    </row>
    <row r="4" spans="1:8" x14ac:dyDescent="0.2">
      <c r="A4" s="2">
        <v>9.9999999999999998E-13</v>
      </c>
      <c r="B4">
        <v>106.22470738757521</v>
      </c>
      <c r="C4">
        <v>103.18546884001492</v>
      </c>
      <c r="D4">
        <v>104.00140119101236</v>
      </c>
      <c r="G4">
        <f t="shared" si="0"/>
        <v>104.47052580620083</v>
      </c>
      <c r="H4">
        <f t="shared" si="1"/>
        <v>1.5729911524467923</v>
      </c>
    </row>
    <row r="5" spans="1:8" x14ac:dyDescent="0.2">
      <c r="A5" s="2">
        <v>9.9999999999999994E-12</v>
      </c>
      <c r="B5">
        <v>103.81557124579443</v>
      </c>
      <c r="C5">
        <v>104.31506771945281</v>
      </c>
      <c r="D5">
        <v>86.742731321623396</v>
      </c>
      <c r="G5">
        <f t="shared" si="0"/>
        <v>98.29112342895688</v>
      </c>
      <c r="H5">
        <f t="shared" si="1"/>
        <v>10.004318786421244</v>
      </c>
    </row>
    <row r="6" spans="1:8" x14ac:dyDescent="0.2">
      <c r="A6" s="2">
        <v>1E-10</v>
      </c>
      <c r="B6">
        <v>102.92280718381271</v>
      </c>
      <c r="C6">
        <v>98.685146904334275</v>
      </c>
      <c r="D6">
        <v>90.644047440324286</v>
      </c>
      <c r="G6">
        <f t="shared" si="0"/>
        <v>97.417333842823766</v>
      </c>
      <c r="H6">
        <f t="shared" si="1"/>
        <v>6.2367858451914531</v>
      </c>
    </row>
    <row r="7" spans="1:8" x14ac:dyDescent="0.2">
      <c r="A7" s="2">
        <v>1.0000000000000001E-9</v>
      </c>
      <c r="B7">
        <v>91.960700690265199</v>
      </c>
      <c r="C7">
        <v>97.417736961604916</v>
      </c>
      <c r="D7">
        <v>100.05604764049443</v>
      </c>
      <c r="G7">
        <f t="shared" si="0"/>
        <v>96.478161764121523</v>
      </c>
      <c r="H7">
        <f t="shared" si="1"/>
        <v>4.1286513203394755</v>
      </c>
    </row>
    <row r="8" spans="1:8" x14ac:dyDescent="0.2">
      <c r="A8" s="2">
        <v>1E-8</v>
      </c>
      <c r="B8">
        <v>93.151684594607403</v>
      </c>
      <c r="C8">
        <v>106.01172523636856</v>
      </c>
      <c r="D8">
        <v>89.284892158334614</v>
      </c>
      <c r="G8">
        <f t="shared" si="0"/>
        <v>96.149433996436869</v>
      </c>
      <c r="H8">
        <f t="shared" si="1"/>
        <v>8.7570892602638981</v>
      </c>
    </row>
    <row r="9" spans="1:8" ht="17" thickBot="1" x14ac:dyDescent="0.25">
      <c r="A9" s="1">
        <v>9.9999999999999995E-8</v>
      </c>
      <c r="B9">
        <v>95.041463299057</v>
      </c>
      <c r="C9">
        <v>87.784517717758405</v>
      </c>
      <c r="D9">
        <v>79.792823900315284</v>
      </c>
      <c r="G9">
        <f t="shared" si="0"/>
        <v>87.539601639043553</v>
      </c>
      <c r="H9">
        <f t="shared" si="1"/>
        <v>7.6272694191580985</v>
      </c>
    </row>
    <row r="10" spans="1:8" x14ac:dyDescent="0.2">
      <c r="A10" s="2">
        <v>9.9999999999999995E-7</v>
      </c>
      <c r="B10">
        <v>66.196275411078986</v>
      </c>
      <c r="C10">
        <v>68.199532346063904</v>
      </c>
      <c r="D10">
        <v>52.081269078716922</v>
      </c>
      <c r="G10">
        <f t="shared" si="0"/>
        <v>62.159025611953275</v>
      </c>
      <c r="H10">
        <f t="shared" si="1"/>
        <v>8.784881453057876</v>
      </c>
    </row>
    <row r="11" spans="1:8" ht="17" thickBot="1" x14ac:dyDescent="0.25">
      <c r="A11" s="1">
        <v>1.0000000000000001E-5</v>
      </c>
      <c r="B11">
        <v>19</v>
      </c>
      <c r="C11">
        <v>19.827849130773654</v>
      </c>
      <c r="D11">
        <v>19.021167992793877</v>
      </c>
      <c r="G11">
        <f t="shared" si="0"/>
        <v>19.283005707855846</v>
      </c>
      <c r="H11">
        <f t="shared" si="1"/>
        <v>0.47196693486125391</v>
      </c>
    </row>
    <row r="13" spans="1:8" x14ac:dyDescent="0.2">
      <c r="A13" t="s">
        <v>12</v>
      </c>
      <c r="B13" s="6" t="s">
        <v>11</v>
      </c>
      <c r="C13" s="6"/>
      <c r="D13" s="6"/>
      <c r="G13" t="s">
        <v>10</v>
      </c>
      <c r="H13" t="s">
        <v>13</v>
      </c>
    </row>
    <row r="14" spans="1:8" x14ac:dyDescent="0.2">
      <c r="A14" s="2">
        <v>1E-14</v>
      </c>
      <c r="B14">
        <v>104.90404014277584</v>
      </c>
      <c r="C14">
        <v>89.796371142771704</v>
      </c>
      <c r="D14">
        <v>101.55511400237714</v>
      </c>
      <c r="G14">
        <f t="shared" ref="G14:G22" si="2">AVERAGE(B14:E14)</f>
        <v>98.751841762641561</v>
      </c>
      <c r="H14">
        <f t="shared" ref="H14:H22" si="3">STDEV(B14:E14)</f>
        <v>7.9343662060038289</v>
      </c>
    </row>
    <row r="15" spans="1:8" x14ac:dyDescent="0.2">
      <c r="A15" s="2">
        <v>1E-13</v>
      </c>
      <c r="B15">
        <v>104.82678944010483</v>
      </c>
      <c r="C15">
        <v>89.032401199973009</v>
      </c>
      <c r="D15">
        <v>84.30006260377256</v>
      </c>
      <c r="G15">
        <f t="shared" si="2"/>
        <v>92.719751081283462</v>
      </c>
      <c r="H15">
        <f t="shared" si="3"/>
        <v>10.748676221458672</v>
      </c>
    </row>
    <row r="16" spans="1:8" x14ac:dyDescent="0.2">
      <c r="A16" s="2">
        <v>9.9999999999999998E-13</v>
      </c>
      <c r="B16">
        <v>105.50825099580982</v>
      </c>
      <c r="C16">
        <v>99.853379505927535</v>
      </c>
      <c r="D16">
        <v>96.570402025095959</v>
      </c>
      <c r="G16">
        <f t="shared" si="2"/>
        <v>100.64401084227778</v>
      </c>
      <c r="H16">
        <f t="shared" si="3"/>
        <v>4.5210739308638725</v>
      </c>
    </row>
    <row r="17" spans="1:8" x14ac:dyDescent="0.2">
      <c r="A17" s="2">
        <v>9.9999999999999994E-12</v>
      </c>
      <c r="B17">
        <v>108.19616160571104</v>
      </c>
      <c r="C17">
        <v>87.315398045703162</v>
      </c>
      <c r="D17">
        <v>85.951350517615253</v>
      </c>
      <c r="G17">
        <f t="shared" si="2"/>
        <v>93.820970056343143</v>
      </c>
      <c r="H17">
        <f t="shared" si="3"/>
        <v>12.46794912868533</v>
      </c>
    </row>
    <row r="18" spans="1:8" x14ac:dyDescent="0.2">
      <c r="A18" s="2">
        <v>1E-10</v>
      </c>
      <c r="B18">
        <v>102.83068646215924</v>
      </c>
      <c r="C18">
        <v>79.810743809624867</v>
      </c>
      <c r="D18">
        <v>88.328479272707483</v>
      </c>
      <c r="G18">
        <f t="shared" si="2"/>
        <v>90.323303181497181</v>
      </c>
      <c r="H18">
        <f t="shared" si="3"/>
        <v>11.638897359793441</v>
      </c>
    </row>
    <row r="19" spans="1:8" x14ac:dyDescent="0.2">
      <c r="A19" s="2">
        <v>1.0000000000000001E-9</v>
      </c>
      <c r="B19">
        <v>105.72620833548876</v>
      </c>
      <c r="C19">
        <v>70.876539756339895</v>
      </c>
      <c r="D19">
        <v>62.013119573205586</v>
      </c>
      <c r="G19">
        <f t="shared" si="2"/>
        <v>79.538622555011415</v>
      </c>
      <c r="H19">
        <f t="shared" si="3"/>
        <v>23.108056843730772</v>
      </c>
    </row>
    <row r="20" spans="1:8" x14ac:dyDescent="0.2">
      <c r="A20" s="2">
        <v>1E-8</v>
      </c>
      <c r="B20">
        <v>68.790026382494432</v>
      </c>
      <c r="C20">
        <v>31.310227744070076</v>
      </c>
      <c r="D20">
        <v>28.818603300761225</v>
      </c>
      <c r="G20">
        <f t="shared" si="2"/>
        <v>42.972952475775251</v>
      </c>
      <c r="H20">
        <f t="shared" si="3"/>
        <v>22.392923590285694</v>
      </c>
    </row>
    <row r="21" spans="1:8" ht="17" thickBot="1" x14ac:dyDescent="0.25">
      <c r="A21" s="1">
        <v>9.9999999999999995E-8</v>
      </c>
      <c r="B21">
        <v>54.804200506957727</v>
      </c>
      <c r="C21">
        <v>16.001890632686717</v>
      </c>
      <c r="D21">
        <v>13.706596985945907</v>
      </c>
      <c r="G21">
        <f t="shared" si="2"/>
        <v>28.170896041863454</v>
      </c>
      <c r="H21">
        <f t="shared" si="3"/>
        <v>23.093652229108326</v>
      </c>
    </row>
    <row r="22" spans="1:8" x14ac:dyDescent="0.2">
      <c r="A22" s="2">
        <v>9.9999999999999995E-7</v>
      </c>
      <c r="B22">
        <v>34.254823858051836</v>
      </c>
      <c r="C22">
        <v>8.5473960393174409</v>
      </c>
      <c r="D22">
        <v>3.9857735195115094</v>
      </c>
      <c r="G22">
        <f t="shared" si="2"/>
        <v>15.595997805626929</v>
      </c>
      <c r="H22">
        <f t="shared" si="3"/>
        <v>16.319189386862575</v>
      </c>
    </row>
    <row r="23" spans="1:8" ht="17" thickBot="1" x14ac:dyDescent="0.25">
      <c r="A23" s="1">
        <v>1.0000000000000001E-5</v>
      </c>
      <c r="C23">
        <v>4.6503776442330835</v>
      </c>
      <c r="D23">
        <v>2.4850975802280963</v>
      </c>
      <c r="G23">
        <f t="shared" ref="G23" si="4">AVERAGE(B23:E23)</f>
        <v>3.5677376122305899</v>
      </c>
      <c r="H23">
        <f t="shared" ref="H23" si="5">STDEV(B23:E23)</f>
        <v>1.5310842164259688</v>
      </c>
    </row>
    <row r="24" spans="1:8" ht="17" thickBot="1" x14ac:dyDescent="0.25">
      <c r="A24" s="1"/>
    </row>
  </sheetData>
  <mergeCells count="2">
    <mergeCell ref="B1:D1"/>
    <mergeCell ref="B13:D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4"/>
  <sheetViews>
    <sheetView tabSelected="1" zoomScale="109" zoomScaleNormal="250" workbookViewId="0">
      <selection activeCell="K30" sqref="K30"/>
    </sheetView>
  </sheetViews>
  <sheetFormatPr baseColWidth="10" defaultRowHeight="16" x14ac:dyDescent="0.2"/>
  <sheetData>
    <row r="1" spans="1:8" x14ac:dyDescent="0.2">
      <c r="A1" t="s">
        <v>12</v>
      </c>
      <c r="B1" s="6" t="s">
        <v>0</v>
      </c>
      <c r="C1" s="6"/>
      <c r="D1" s="6"/>
      <c r="G1" t="s">
        <v>10</v>
      </c>
      <c r="H1" t="s">
        <v>13</v>
      </c>
    </row>
    <row r="2" spans="1:8" x14ac:dyDescent="0.2">
      <c r="A2" s="2">
        <v>1E-14</v>
      </c>
      <c r="B2">
        <v>101.56608913216121</v>
      </c>
      <c r="C2">
        <v>87.317153315144054</v>
      </c>
      <c r="D2">
        <v>99.391716209188914</v>
      </c>
      <c r="G2">
        <f>AVERAGE(B2:E2)</f>
        <v>96.09165288549805</v>
      </c>
      <c r="H2">
        <f>STDEV(B2:E2)</f>
        <v>7.6763178956219456</v>
      </c>
    </row>
    <row r="3" spans="1:8" x14ac:dyDescent="0.2">
      <c r="A3" s="2">
        <v>1E-13</v>
      </c>
      <c r="B3">
        <v>106.79207903882774</v>
      </c>
      <c r="C3">
        <v>119.15341749241139</v>
      </c>
      <c r="D3">
        <v>105.46106168571066</v>
      </c>
      <c r="G3">
        <f t="shared" ref="G3:G11" si="0">AVERAGE(B3:E3)</f>
        <v>110.46885273898327</v>
      </c>
      <c r="H3">
        <f t="shared" ref="H3:H11" si="1">STDEV(B3:E3)</f>
        <v>7.5504404186735581</v>
      </c>
    </row>
    <row r="4" spans="1:8" x14ac:dyDescent="0.2">
      <c r="A4" s="2">
        <v>9.9999999999999998E-13</v>
      </c>
      <c r="B4">
        <v>116.81368321278832</v>
      </c>
      <c r="C4">
        <v>95.716451959566996</v>
      </c>
      <c r="D4">
        <v>86.050512290761887</v>
      </c>
      <c r="G4">
        <f t="shared" si="0"/>
        <v>99.526882487705734</v>
      </c>
      <c r="H4">
        <f t="shared" si="1"/>
        <v>15.73158310221133</v>
      </c>
    </row>
    <row r="5" spans="1:8" x14ac:dyDescent="0.2">
      <c r="A5" s="2">
        <v>9.9999999999999994E-12</v>
      </c>
      <c r="B5">
        <v>94.7193592184925</v>
      </c>
      <c r="C5">
        <v>104.74546233176487</v>
      </c>
      <c r="D5">
        <v>91.029219547160253</v>
      </c>
      <c r="G5">
        <f t="shared" si="0"/>
        <v>96.831347032472536</v>
      </c>
      <c r="H5">
        <f t="shared" si="1"/>
        <v>7.097830543648862</v>
      </c>
    </row>
    <row r="6" spans="1:8" x14ac:dyDescent="0.2">
      <c r="A6" s="2">
        <v>1E-10</v>
      </c>
      <c r="B6">
        <v>111.89852015677971</v>
      </c>
      <c r="C6">
        <v>109.61158798861237</v>
      </c>
      <c r="D6">
        <v>95.881435257410288</v>
      </c>
      <c r="G6">
        <f t="shared" si="0"/>
        <v>105.79718113426746</v>
      </c>
      <c r="H6">
        <f t="shared" si="1"/>
        <v>8.6630841451677654</v>
      </c>
    </row>
    <row r="7" spans="1:8" x14ac:dyDescent="0.2">
      <c r="A7" s="2">
        <v>1.0000000000000001E-9</v>
      </c>
      <c r="B7">
        <v>109.66466564765557</v>
      </c>
      <c r="C7">
        <v>94.255294507394652</v>
      </c>
      <c r="D7">
        <v>94.508580343213723</v>
      </c>
      <c r="G7">
        <f t="shared" si="0"/>
        <v>99.476180166087985</v>
      </c>
      <c r="H7">
        <f t="shared" si="1"/>
        <v>8.824396054957063</v>
      </c>
    </row>
    <row r="8" spans="1:8" x14ac:dyDescent="0.2">
      <c r="A8" s="2">
        <v>1E-8</v>
      </c>
      <c r="B8">
        <v>106.33950148155105</v>
      </c>
      <c r="C8">
        <v>102.34539338129341</v>
      </c>
      <c r="D8">
        <v>105.847289</v>
      </c>
      <c r="G8">
        <f t="shared" si="0"/>
        <v>104.84406128761482</v>
      </c>
      <c r="H8">
        <f t="shared" si="1"/>
        <v>2.177860018759044</v>
      </c>
    </row>
    <row r="9" spans="1:8" ht="17" thickBot="1" x14ac:dyDescent="0.25">
      <c r="A9" s="1">
        <v>9.9999999999999995E-8</v>
      </c>
      <c r="B9">
        <v>104.2610603977559</v>
      </c>
      <c r="C9">
        <v>81.487606422089982</v>
      </c>
      <c r="D9">
        <v>95.823412700000006</v>
      </c>
      <c r="G9">
        <f t="shared" si="0"/>
        <v>93.857359839948629</v>
      </c>
      <c r="H9">
        <f t="shared" si="1"/>
        <v>11.51332160507256</v>
      </c>
    </row>
    <row r="10" spans="1:8" x14ac:dyDescent="0.2">
      <c r="A10" s="2">
        <v>9.9999999999999995E-7</v>
      </c>
      <c r="B10">
        <v>63.131153560419108</v>
      </c>
      <c r="C10">
        <v>44.941701837691653</v>
      </c>
      <c r="D10">
        <v>55.232854500000002</v>
      </c>
      <c r="G10">
        <f t="shared" si="0"/>
        <v>54.435236632703585</v>
      </c>
      <c r="H10">
        <f t="shared" si="1"/>
        <v>9.1209201394394359</v>
      </c>
    </row>
    <row r="11" spans="1:8" ht="17" thickBot="1" x14ac:dyDescent="0.25">
      <c r="A11" s="1">
        <v>1.0000000000000001E-5</v>
      </c>
      <c r="B11">
        <v>18</v>
      </c>
      <c r="C11">
        <v>17.343736953951321</v>
      </c>
      <c r="D11">
        <v>20.6528423</v>
      </c>
      <c r="G11">
        <f t="shared" si="0"/>
        <v>18.665526417983774</v>
      </c>
      <c r="H11">
        <f t="shared" si="1"/>
        <v>1.7520669529409316</v>
      </c>
    </row>
    <row r="13" spans="1:8" x14ac:dyDescent="0.2">
      <c r="A13" t="s">
        <v>12</v>
      </c>
      <c r="B13" s="6" t="s">
        <v>11</v>
      </c>
      <c r="C13" s="6"/>
      <c r="D13" s="6"/>
      <c r="G13" t="s">
        <v>10</v>
      </c>
      <c r="H13" t="s">
        <v>13</v>
      </c>
    </row>
    <row r="14" spans="1:8" x14ac:dyDescent="0.2">
      <c r="A14" s="2">
        <v>1E-14</v>
      </c>
      <c r="B14">
        <v>103.42610571736785</v>
      </c>
      <c r="C14">
        <v>97.751925615399131</v>
      </c>
      <c r="D14">
        <v>92.009028959361132</v>
      </c>
      <c r="G14">
        <f t="shared" ref="G14:G22" si="2">AVERAGE(B14:E14)</f>
        <v>97.729020097376022</v>
      </c>
      <c r="H14">
        <f t="shared" ref="H14:H22" si="3">STDEV(B14:E14)</f>
        <v>5.7085728445576667</v>
      </c>
    </row>
    <row r="15" spans="1:8" x14ac:dyDescent="0.2">
      <c r="A15" s="2">
        <v>1E-13</v>
      </c>
      <c r="B15">
        <v>107.8084142394822</v>
      </c>
      <c r="C15">
        <v>107.32705725351398</v>
      </c>
      <c r="D15">
        <v>100.74215309900221</v>
      </c>
      <c r="G15">
        <f t="shared" si="2"/>
        <v>105.29254153066614</v>
      </c>
      <c r="H15">
        <f t="shared" si="3"/>
        <v>3.9480947678913112</v>
      </c>
    </row>
    <row r="16" spans="1:8" x14ac:dyDescent="0.2">
      <c r="A16" s="2">
        <v>9.9999999999999998E-13</v>
      </c>
      <c r="B16">
        <v>94.827184466019418</v>
      </c>
      <c r="C16">
        <v>100.21468254543873</v>
      </c>
      <c r="D16">
        <v>95.251246184495159</v>
      </c>
      <c r="G16">
        <f t="shared" si="2"/>
        <v>96.764371065317775</v>
      </c>
      <c r="H16">
        <f t="shared" si="3"/>
        <v>2.995570741554944</v>
      </c>
    </row>
    <row r="17" spans="1:8" x14ac:dyDescent="0.2">
      <c r="A17" s="2">
        <v>9.9999999999999994E-12</v>
      </c>
      <c r="B17">
        <v>96.489320388349512</v>
      </c>
      <c r="C17">
        <v>118.65475275243332</v>
      </c>
      <c r="D17">
        <v>86.104294740802175</v>
      </c>
      <c r="G17">
        <f t="shared" si="2"/>
        <v>100.41612262719501</v>
      </c>
      <c r="H17">
        <f t="shared" si="3"/>
        <v>16.626722799727879</v>
      </c>
    </row>
    <row r="18" spans="1:8" x14ac:dyDescent="0.2">
      <c r="A18" s="2">
        <v>1E-10</v>
      </c>
      <c r="B18">
        <v>78.885868392664506</v>
      </c>
      <c r="C18">
        <v>74.450746311956948</v>
      </c>
      <c r="D18">
        <v>59.922022623699313</v>
      </c>
      <c r="G18">
        <f t="shared" si="2"/>
        <v>71.086212442773601</v>
      </c>
      <c r="H18">
        <f t="shared" si="3"/>
        <v>9.9195225542832741</v>
      </c>
    </row>
    <row r="19" spans="1:8" x14ac:dyDescent="0.2">
      <c r="A19" s="2">
        <v>1.0000000000000001E-9</v>
      </c>
      <c r="B19">
        <v>36.77669902912622</v>
      </c>
      <c r="C19">
        <v>23.007006193881551</v>
      </c>
      <c r="D19">
        <v>13.828159067007533</v>
      </c>
      <c r="G19">
        <f t="shared" si="2"/>
        <v>24.537288096671769</v>
      </c>
      <c r="H19">
        <f t="shared" si="3"/>
        <v>11.550549494493538</v>
      </c>
    </row>
    <row r="20" spans="1:8" x14ac:dyDescent="0.2">
      <c r="A20" s="2">
        <v>1E-8</v>
      </c>
      <c r="B20">
        <v>19.038619201726</v>
      </c>
      <c r="C20">
        <v>10.535981084727078</v>
      </c>
      <c r="D20">
        <v>4.4315432167377793</v>
      </c>
      <c r="G20">
        <f t="shared" si="2"/>
        <v>11.335381167730285</v>
      </c>
      <c r="H20">
        <f t="shared" si="3"/>
        <v>7.3362761382961885</v>
      </c>
    </row>
    <row r="21" spans="1:8" ht="17" thickBot="1" x14ac:dyDescent="0.25">
      <c r="A21" s="1">
        <v>9.9999999999999995E-8</v>
      </c>
      <c r="B21">
        <v>7.985329018338728</v>
      </c>
      <c r="C21">
        <v>5.6905380118655646</v>
      </c>
      <c r="D21">
        <v>2.721513034705064</v>
      </c>
      <c r="G21">
        <f t="shared" si="2"/>
        <v>5.4657933549697857</v>
      </c>
      <c r="H21">
        <f t="shared" si="3"/>
        <v>2.6390949770691674</v>
      </c>
    </row>
    <row r="22" spans="1:8" x14ac:dyDescent="0.2">
      <c r="A22" s="2">
        <v>9.9999999999999995E-7</v>
      </c>
      <c r="B22">
        <v>6.7184466019417473</v>
      </c>
      <c r="C22">
        <v>1.2735896952378214</v>
      </c>
      <c r="D22">
        <v>2.2615149157382644</v>
      </c>
      <c r="G22">
        <f t="shared" si="2"/>
        <v>3.4178504043059443</v>
      </c>
      <c r="H22">
        <f t="shared" si="3"/>
        <v>2.9007672269954985</v>
      </c>
    </row>
    <row r="23" spans="1:8" ht="17" thickBot="1" x14ac:dyDescent="0.25">
      <c r="A23" s="1">
        <v>1.0000000000000001E-5</v>
      </c>
      <c r="C23">
        <v>0.18915272922438814</v>
      </c>
      <c r="D23">
        <v>-1.2303667159725342</v>
      </c>
      <c r="G23">
        <f t="shared" ref="G23" si="4">AVERAGE(B23:E23)</f>
        <v>-0.52060699337407301</v>
      </c>
      <c r="H23">
        <f t="shared" ref="H23" si="5">STDEV(B23:E23)</f>
        <v>1.0037518257249096</v>
      </c>
    </row>
    <row r="24" spans="1:8" ht="17" thickBot="1" x14ac:dyDescent="0.25">
      <c r="A24" s="1"/>
    </row>
  </sheetData>
  <mergeCells count="2">
    <mergeCell ref="B1:D1"/>
    <mergeCell ref="B13:D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C3D03-6A33-494A-A4F0-D4197091960E}">
  <dimension ref="A1:L43"/>
  <sheetViews>
    <sheetView workbookViewId="0">
      <selection activeCell="O7" sqref="O7"/>
    </sheetView>
  </sheetViews>
  <sheetFormatPr baseColWidth="10" defaultRowHeight="16" x14ac:dyDescent="0.2"/>
  <sheetData>
    <row r="1" spans="1:12" x14ac:dyDescent="0.2">
      <c r="A1" t="s">
        <v>0</v>
      </c>
      <c r="B1" t="s">
        <v>1</v>
      </c>
      <c r="C1" t="s">
        <v>2</v>
      </c>
      <c r="H1" t="s">
        <v>9</v>
      </c>
      <c r="I1" t="s">
        <v>0</v>
      </c>
      <c r="J1" s="3">
        <v>9.9999999999999995E-7</v>
      </c>
      <c r="K1" s="3">
        <v>2.5000000000000002E-10</v>
      </c>
      <c r="L1" s="4">
        <f>J1/K1</f>
        <v>3999.9999999999995</v>
      </c>
    </row>
    <row r="2" spans="1:12" x14ac:dyDescent="0.2">
      <c r="B2" s="3">
        <v>1.9999999999999999E-6</v>
      </c>
      <c r="C2" s="3">
        <v>8.0000000000000003E-10</v>
      </c>
      <c r="D2" s="5">
        <f>B2/C2</f>
        <v>2500</v>
      </c>
      <c r="I2" t="s">
        <v>3</v>
      </c>
      <c r="J2" s="3">
        <v>1.9999999999999999E-6</v>
      </c>
      <c r="K2" s="3">
        <v>9.9999999999999995E-7</v>
      </c>
      <c r="L2" s="4">
        <f t="shared" ref="L2:L7" si="0">J2/K2</f>
        <v>2</v>
      </c>
    </row>
    <row r="3" spans="1:12" x14ac:dyDescent="0.2">
      <c r="B3" s="3">
        <v>9.9999999999999995E-7</v>
      </c>
      <c r="C3" s="3">
        <v>1.4000000000000001E-10</v>
      </c>
      <c r="D3" s="5">
        <f t="shared" ref="D3:D35" si="1">B3/C3</f>
        <v>7142.8571428571422</v>
      </c>
      <c r="I3" t="s">
        <v>4</v>
      </c>
      <c r="J3" s="3">
        <v>1.9999999999999999E-6</v>
      </c>
      <c r="K3" s="3">
        <v>1.9999999999999999E-6</v>
      </c>
      <c r="L3" s="4">
        <f t="shared" si="0"/>
        <v>1</v>
      </c>
    </row>
    <row r="4" spans="1:12" x14ac:dyDescent="0.2">
      <c r="B4" s="3">
        <v>1.9999999999999999E-7</v>
      </c>
      <c r="C4" s="3">
        <v>1.2999999999999999E-10</v>
      </c>
      <c r="D4" s="5">
        <f t="shared" si="1"/>
        <v>1538.4615384615386</v>
      </c>
      <c r="I4" t="s">
        <v>5</v>
      </c>
      <c r="J4" s="3">
        <v>2.9999999999999999E-7</v>
      </c>
      <c r="K4" s="3">
        <v>2.9999999999999999E-7</v>
      </c>
      <c r="L4" s="4">
        <f t="shared" si="0"/>
        <v>1</v>
      </c>
    </row>
    <row r="5" spans="1:12" x14ac:dyDescent="0.2">
      <c r="B5" s="3">
        <v>7.9999999999999996E-7</v>
      </c>
      <c r="C5" s="3">
        <v>5.0000000000000003E-10</v>
      </c>
      <c r="D5" s="5">
        <f t="shared" si="1"/>
        <v>1599.9999999999998</v>
      </c>
      <c r="I5" t="s">
        <v>6</v>
      </c>
      <c r="J5" s="3">
        <v>7.9999999999999996E-7</v>
      </c>
      <c r="K5" s="3">
        <v>2.9999999999999999E-7</v>
      </c>
      <c r="L5" s="4">
        <f t="shared" si="0"/>
        <v>2.6666666666666665</v>
      </c>
    </row>
    <row r="6" spans="1:12" x14ac:dyDescent="0.2">
      <c r="D6" s="5"/>
      <c r="I6" t="s">
        <v>7</v>
      </c>
      <c r="J6" s="3">
        <v>1.9999999999999999E-6</v>
      </c>
      <c r="K6" s="3">
        <v>5.0000000000000001E-9</v>
      </c>
      <c r="L6" s="4">
        <f t="shared" si="0"/>
        <v>400</v>
      </c>
    </row>
    <row r="7" spans="1:12" x14ac:dyDescent="0.2">
      <c r="A7" t="s">
        <v>3</v>
      </c>
      <c r="B7" s="3">
        <v>9.9999999999999995E-7</v>
      </c>
      <c r="C7" s="3">
        <v>1.9999999999999999E-6</v>
      </c>
      <c r="D7" s="5">
        <f t="shared" si="1"/>
        <v>0.5</v>
      </c>
      <c r="I7" t="s">
        <v>8</v>
      </c>
      <c r="J7" s="3">
        <v>1.1999999999999999E-6</v>
      </c>
      <c r="K7" s="3">
        <v>3E-10</v>
      </c>
      <c r="L7" s="4">
        <f t="shared" si="0"/>
        <v>4000</v>
      </c>
    </row>
    <row r="8" spans="1:12" x14ac:dyDescent="0.2">
      <c r="B8" s="3">
        <v>3.9999999999999998E-6</v>
      </c>
      <c r="C8" s="3">
        <v>9.9999999999999995E-7</v>
      </c>
      <c r="D8" s="5">
        <f t="shared" si="1"/>
        <v>4</v>
      </c>
    </row>
    <row r="9" spans="1:12" x14ac:dyDescent="0.2">
      <c r="B9" s="3">
        <v>4.5000000000000001E-6</v>
      </c>
      <c r="C9" s="3">
        <v>3.9999999999999998E-7</v>
      </c>
      <c r="D9" s="5">
        <f t="shared" si="1"/>
        <v>11.25</v>
      </c>
    </row>
    <row r="10" spans="1:12" x14ac:dyDescent="0.2">
      <c r="B10" s="3">
        <v>1.9999999999999999E-6</v>
      </c>
      <c r="C10" s="3">
        <v>9.9999999999999995E-7</v>
      </c>
      <c r="D10" s="5">
        <f t="shared" si="1"/>
        <v>2</v>
      </c>
    </row>
    <row r="11" spans="1:12" x14ac:dyDescent="0.2">
      <c r="D11" s="5"/>
    </row>
    <row r="12" spans="1:12" x14ac:dyDescent="0.2">
      <c r="A12" t="s">
        <v>4</v>
      </c>
      <c r="B12" s="3">
        <v>2.0999999999999998E-6</v>
      </c>
      <c r="C12" s="3">
        <v>3.0000000000000001E-6</v>
      </c>
      <c r="D12" s="5">
        <f t="shared" si="1"/>
        <v>0.7</v>
      </c>
    </row>
    <row r="13" spans="1:12" x14ac:dyDescent="0.2">
      <c r="B13" s="3">
        <v>2.3999999999999999E-6</v>
      </c>
      <c r="C13" s="3">
        <v>2.3999999999999999E-6</v>
      </c>
      <c r="D13" s="5">
        <f t="shared" si="1"/>
        <v>1</v>
      </c>
    </row>
    <row r="14" spans="1:12" x14ac:dyDescent="0.2">
      <c r="B14" s="3">
        <v>4.9999999999999998E-7</v>
      </c>
      <c r="C14" s="3">
        <v>4.9999999999999998E-7</v>
      </c>
      <c r="D14" s="5">
        <f t="shared" si="1"/>
        <v>1</v>
      </c>
    </row>
    <row r="15" spans="1:12" x14ac:dyDescent="0.2">
      <c r="B15" s="3">
        <v>1.9999999999999999E-7</v>
      </c>
      <c r="C15" s="3">
        <v>1.4000000000000001E-7</v>
      </c>
      <c r="D15" s="5">
        <f t="shared" si="1"/>
        <v>1.4285714285714284</v>
      </c>
    </row>
    <row r="16" spans="1:12" x14ac:dyDescent="0.2">
      <c r="D16" s="5"/>
    </row>
    <row r="17" spans="1:4" x14ac:dyDescent="0.2">
      <c r="A17" t="s">
        <v>5</v>
      </c>
      <c r="B17" s="3">
        <v>3.9999999999999998E-7</v>
      </c>
      <c r="C17" s="3">
        <v>9.9999999999999995E-7</v>
      </c>
      <c r="D17" s="5">
        <f t="shared" si="1"/>
        <v>0.4</v>
      </c>
    </row>
    <row r="18" spans="1:4" x14ac:dyDescent="0.2">
      <c r="B18" s="3">
        <v>1.9999999999999999E-7</v>
      </c>
      <c r="C18" s="3">
        <v>1.4000000000000001E-7</v>
      </c>
      <c r="D18" s="5">
        <f t="shared" si="1"/>
        <v>1.4285714285714284</v>
      </c>
    </row>
    <row r="19" spans="1:4" x14ac:dyDescent="0.2">
      <c r="B19" s="3">
        <v>4.9999999999999998E-7</v>
      </c>
      <c r="C19" s="3">
        <v>9.9999999999999995E-8</v>
      </c>
      <c r="D19" s="5">
        <f t="shared" si="1"/>
        <v>5</v>
      </c>
    </row>
    <row r="20" spans="1:4" x14ac:dyDescent="0.2">
      <c r="B20" s="3">
        <v>9.9999999999999995E-8</v>
      </c>
      <c r="C20" s="3">
        <v>9.9999999999999995E-8</v>
      </c>
      <c r="D20" s="5">
        <f t="shared" si="1"/>
        <v>1</v>
      </c>
    </row>
    <row r="21" spans="1:4" x14ac:dyDescent="0.2">
      <c r="D21" s="5"/>
    </row>
    <row r="22" spans="1:4" x14ac:dyDescent="0.2">
      <c r="A22" t="s">
        <v>6</v>
      </c>
      <c r="B22" s="3">
        <v>5.9999999999999997E-7</v>
      </c>
      <c r="C22" s="3">
        <v>9.9999999999999995E-7</v>
      </c>
      <c r="D22" s="5">
        <f t="shared" si="1"/>
        <v>0.6</v>
      </c>
    </row>
    <row r="23" spans="1:4" x14ac:dyDescent="0.2">
      <c r="B23" s="3">
        <v>1.5E-6</v>
      </c>
      <c r="C23" s="3">
        <v>3.4999999999999998E-7</v>
      </c>
      <c r="D23" s="5">
        <f t="shared" si="1"/>
        <v>4.2857142857142856</v>
      </c>
    </row>
    <row r="24" spans="1:4" x14ac:dyDescent="0.2">
      <c r="B24" s="3">
        <v>3.4999999999999998E-7</v>
      </c>
      <c r="C24" s="3">
        <v>4.9999999999999998E-8</v>
      </c>
      <c r="D24" s="5">
        <f t="shared" si="1"/>
        <v>7</v>
      </c>
    </row>
    <row r="25" spans="1:4" x14ac:dyDescent="0.2">
      <c r="B25" s="3">
        <v>1.5E-6</v>
      </c>
      <c r="C25" s="3">
        <v>8.9999999999999996E-7</v>
      </c>
      <c r="D25" s="5">
        <f t="shared" si="1"/>
        <v>1.6666666666666667</v>
      </c>
    </row>
    <row r="26" spans="1:4" x14ac:dyDescent="0.2">
      <c r="D26" s="5"/>
    </row>
    <row r="27" spans="1:4" x14ac:dyDescent="0.2">
      <c r="A27" t="s">
        <v>7</v>
      </c>
      <c r="B27" s="3">
        <v>1.1000000000000001E-6</v>
      </c>
      <c r="C27" s="3">
        <v>1.6E-7</v>
      </c>
      <c r="D27" s="5">
        <f t="shared" si="1"/>
        <v>6.875</v>
      </c>
    </row>
    <row r="28" spans="1:4" x14ac:dyDescent="0.2">
      <c r="B28" s="3">
        <v>2.3999999999999999E-6</v>
      </c>
      <c r="C28" s="3">
        <v>3.1E-9</v>
      </c>
      <c r="D28" s="5">
        <f t="shared" si="1"/>
        <v>774.19354838709671</v>
      </c>
    </row>
    <row r="29" spans="1:4" x14ac:dyDescent="0.2">
      <c r="B29" s="3">
        <v>1.1000000000000001E-6</v>
      </c>
      <c r="C29" s="3">
        <v>2.1999999999999998E-9</v>
      </c>
      <c r="D29" s="5">
        <f t="shared" si="1"/>
        <v>500.00000000000006</v>
      </c>
    </row>
    <row r="30" spans="1:4" x14ac:dyDescent="0.2">
      <c r="B30" s="3">
        <v>3.9999999999999998E-6</v>
      </c>
      <c r="C30" s="3">
        <v>9.9999999999999995E-7</v>
      </c>
      <c r="D30" s="5">
        <f t="shared" si="1"/>
        <v>4</v>
      </c>
    </row>
    <row r="31" spans="1:4" x14ac:dyDescent="0.2">
      <c r="D31" s="5"/>
    </row>
    <row r="32" spans="1:4" x14ac:dyDescent="0.2">
      <c r="A32" t="s">
        <v>8</v>
      </c>
      <c r="B32" s="3">
        <v>1.9999999999999999E-6</v>
      </c>
      <c r="C32" s="3">
        <v>5.0000000000000003E-10</v>
      </c>
      <c r="D32" s="5">
        <f t="shared" si="1"/>
        <v>3999.9999999999995</v>
      </c>
    </row>
    <row r="33" spans="2:4" x14ac:dyDescent="0.2">
      <c r="B33" s="3">
        <v>6.9999999999999997E-7</v>
      </c>
      <c r="C33" s="3">
        <v>3E-10</v>
      </c>
      <c r="D33" s="5">
        <f t="shared" si="1"/>
        <v>2333.333333333333</v>
      </c>
    </row>
    <row r="34" spans="2:4" x14ac:dyDescent="0.2">
      <c r="B34" s="3">
        <v>1.3999999999999999E-6</v>
      </c>
      <c r="C34" s="3">
        <v>1.5E-10</v>
      </c>
      <c r="D34" s="5">
        <f t="shared" si="1"/>
        <v>9333.3333333333321</v>
      </c>
    </row>
    <row r="35" spans="2:4" x14ac:dyDescent="0.2">
      <c r="B35" s="3">
        <v>1.9999999999999999E-6</v>
      </c>
      <c r="C35" s="3">
        <v>8.9999999999999999E-10</v>
      </c>
      <c r="D35" s="5">
        <f t="shared" si="1"/>
        <v>2222.2222222222222</v>
      </c>
    </row>
    <row r="36" spans="2:4" x14ac:dyDescent="0.2">
      <c r="D36" s="5"/>
    </row>
    <row r="37" spans="2:4" x14ac:dyDescent="0.2">
      <c r="D37" s="5"/>
    </row>
    <row r="38" spans="2:4" x14ac:dyDescent="0.2">
      <c r="D38" s="5"/>
    </row>
    <row r="39" spans="2:4" x14ac:dyDescent="0.2">
      <c r="D39" s="5"/>
    </row>
    <row r="40" spans="2:4" x14ac:dyDescent="0.2">
      <c r="D40" s="5"/>
    </row>
    <row r="41" spans="2:4" x14ac:dyDescent="0.2">
      <c r="D41" s="5"/>
    </row>
    <row r="42" spans="2:4" x14ac:dyDescent="0.2">
      <c r="D42" s="5"/>
    </row>
    <row r="43" spans="2:4" x14ac:dyDescent="0.2">
      <c r="D43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Control</vt:lpstr>
      <vt:lpstr>Chlorpromazine</vt:lpstr>
      <vt:lpstr>Chloroquine</vt:lpstr>
      <vt:lpstr>Bafilomycin A1</vt:lpstr>
      <vt:lpstr>EIPA</vt:lpstr>
      <vt:lpstr>Cytochalasin D</vt:lpstr>
      <vt:lpstr>Nocadazole</vt:lpstr>
      <vt:lpstr>Fold Difference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Harrison Wensley</cp:lastModifiedBy>
  <dcterms:created xsi:type="dcterms:W3CDTF">2018-04-26T14:45:37Z</dcterms:created>
  <dcterms:modified xsi:type="dcterms:W3CDTF">2019-11-12T16:21:54Z</dcterms:modified>
</cp:coreProperties>
</file>